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115" windowHeight="7485"/>
  </bookViews>
  <sheets>
    <sheet name="Main Page" sheetId="29" r:id="rId1"/>
    <sheet name="Liquid Funds" sheetId="3" r:id="rId2"/>
    <sheet name="Ultra Short Term Funds" sheetId="4" r:id="rId3"/>
    <sheet name="Floating Rate" sheetId="5" r:id="rId4"/>
    <sheet name="Accrual High Yield" sheetId="6" r:id="rId5"/>
    <sheet name="Duration STD" sheetId="7" r:id="rId6"/>
    <sheet name="Duration Income" sheetId="8" r:id="rId7"/>
    <sheet name="Duration G-Sec LT" sheetId="9" r:id="rId8"/>
    <sheet name="Duration G-Sec ST" sheetId="10" r:id="rId9"/>
    <sheet name="Duration Dynamic Bond" sheetId="11" r:id="rId10"/>
    <sheet name="Derivative &amp; Arbitrage" sheetId="12" r:id="rId11"/>
    <sheet name="MIP" sheetId="13" r:id="rId12"/>
    <sheet name="Index Fund" sheetId="14" r:id="rId13"/>
    <sheet name="Pure Large Cap" sheetId="15" r:id="rId14"/>
    <sheet name="Pure Midcap" sheetId="16" r:id="rId15"/>
    <sheet name="Blend &amp; Flexi" sheetId="17" r:id="rId16"/>
    <sheet name="Value Style" sheetId="18" r:id="rId17"/>
    <sheet name="Gold Funds" sheetId="19" r:id="rId18"/>
    <sheet name="Theme Based" sheetId="20" r:id="rId19"/>
    <sheet name="Infrastructure Funds" sheetId="21" r:id="rId20"/>
    <sheet name="Sectoral Funds" sheetId="22" r:id="rId21"/>
    <sheet name="ELSS" sheetId="23" r:id="rId22"/>
    <sheet name="Balanced Fund" sheetId="24" r:id="rId23"/>
    <sheet name="Asset Allocation &amp; FOF" sheetId="25" r:id="rId24"/>
    <sheet name="CPOF" sheetId="26" r:id="rId25"/>
  </sheets>
  <calcPr calcId="125725"/>
</workbook>
</file>

<file path=xl/calcChain.xml><?xml version="1.0" encoding="utf-8"?>
<calcChain xmlns="http://schemas.openxmlformats.org/spreadsheetml/2006/main">
  <c r="O92" i="26"/>
  <c r="N92"/>
  <c r="M92"/>
  <c r="L92"/>
  <c r="K92"/>
  <c r="J92"/>
  <c r="I92"/>
  <c r="H92"/>
  <c r="G92"/>
  <c r="O91"/>
  <c r="N91"/>
  <c r="M91"/>
  <c r="L91"/>
  <c r="K91"/>
  <c r="J91"/>
  <c r="I91"/>
  <c r="H91"/>
  <c r="G91"/>
  <c r="O90"/>
  <c r="N90"/>
  <c r="M90"/>
  <c r="L90"/>
  <c r="K90"/>
  <c r="J90"/>
  <c r="I90"/>
  <c r="H90"/>
  <c r="G90"/>
  <c r="O89"/>
  <c r="N89"/>
  <c r="M89"/>
  <c r="L89"/>
  <c r="K89"/>
  <c r="J89"/>
  <c r="I89"/>
  <c r="H89"/>
  <c r="G89"/>
  <c r="F89"/>
  <c r="N51" i="25"/>
  <c r="M51"/>
  <c r="L51"/>
  <c r="K51"/>
  <c r="J51"/>
  <c r="I51"/>
  <c r="H51"/>
  <c r="G51"/>
  <c r="F51"/>
  <c r="N50"/>
  <c r="M50"/>
  <c r="L50"/>
  <c r="K50"/>
  <c r="J50"/>
  <c r="I50"/>
  <c r="H50"/>
  <c r="G50"/>
  <c r="F50"/>
  <c r="N49"/>
  <c r="M49"/>
  <c r="L49"/>
  <c r="K49"/>
  <c r="J49"/>
  <c r="I49"/>
  <c r="H49"/>
  <c r="G49"/>
  <c r="F49"/>
  <c r="N48"/>
  <c r="M48"/>
  <c r="L48"/>
  <c r="K48"/>
  <c r="J48"/>
  <c r="I48"/>
  <c r="H48"/>
  <c r="G48"/>
  <c r="F48"/>
  <c r="E48"/>
  <c r="N30"/>
  <c r="M30"/>
  <c r="L30"/>
  <c r="K30"/>
  <c r="J30"/>
  <c r="I30"/>
  <c r="H30"/>
  <c r="G30"/>
  <c r="F30"/>
  <c r="N29"/>
  <c r="M29"/>
  <c r="L29"/>
  <c r="K29"/>
  <c r="J29"/>
  <c r="I29"/>
  <c r="H29"/>
  <c r="G29"/>
  <c r="F29"/>
  <c r="N28"/>
  <c r="M28"/>
  <c r="L28"/>
  <c r="K28"/>
  <c r="J28"/>
  <c r="I28"/>
  <c r="H28"/>
  <c r="G28"/>
  <c r="F28"/>
  <c r="N27"/>
  <c r="M27"/>
  <c r="L27"/>
  <c r="K27"/>
  <c r="J27"/>
  <c r="I27"/>
  <c r="H27"/>
  <c r="G27"/>
  <c r="F27"/>
  <c r="E27"/>
  <c r="N72" i="24"/>
  <c r="M72"/>
  <c r="L72"/>
  <c r="K72"/>
  <c r="J72"/>
  <c r="I72"/>
  <c r="H72"/>
  <c r="G72"/>
  <c r="F72"/>
  <c r="N71"/>
  <c r="M71"/>
  <c r="L71"/>
  <c r="K71"/>
  <c r="J71"/>
  <c r="I71"/>
  <c r="H71"/>
  <c r="G71"/>
  <c r="F71"/>
  <c r="N70"/>
  <c r="M70"/>
  <c r="L70"/>
  <c r="K70"/>
  <c r="J70"/>
  <c r="I70"/>
  <c r="H70"/>
  <c r="G70"/>
  <c r="F70"/>
  <c r="N69"/>
  <c r="M69"/>
  <c r="L69"/>
  <c r="K69"/>
  <c r="J69"/>
  <c r="I69"/>
  <c r="H69"/>
  <c r="G69"/>
  <c r="F69"/>
  <c r="E69"/>
  <c r="N44"/>
  <c r="M44"/>
  <c r="L44"/>
  <c r="K44"/>
  <c r="J44"/>
  <c r="I44"/>
  <c r="H44"/>
  <c r="G44"/>
  <c r="F44"/>
  <c r="N43"/>
  <c r="M43"/>
  <c r="L43"/>
  <c r="K43"/>
  <c r="J43"/>
  <c r="I43"/>
  <c r="H43"/>
  <c r="G43"/>
  <c r="F43"/>
  <c r="N42"/>
  <c r="M42"/>
  <c r="L42"/>
  <c r="K42"/>
  <c r="J42"/>
  <c r="I42"/>
  <c r="H42"/>
  <c r="G42"/>
  <c r="F42"/>
  <c r="N41"/>
  <c r="M41"/>
  <c r="L41"/>
  <c r="K41"/>
  <c r="J41"/>
  <c r="I41"/>
  <c r="H41"/>
  <c r="G41"/>
  <c r="F41"/>
  <c r="E41"/>
  <c r="N72" i="23"/>
  <c r="M72"/>
  <c r="L72"/>
  <c r="K72"/>
  <c r="J72"/>
  <c r="I72"/>
  <c r="H72"/>
  <c r="G72"/>
  <c r="F72"/>
  <c r="N71"/>
  <c r="M71"/>
  <c r="L71"/>
  <c r="K71"/>
  <c r="J71"/>
  <c r="I71"/>
  <c r="H71"/>
  <c r="G71"/>
  <c r="F71"/>
  <c r="N70"/>
  <c r="M70"/>
  <c r="L70"/>
  <c r="K70"/>
  <c r="J70"/>
  <c r="I70"/>
  <c r="H70"/>
  <c r="G70"/>
  <c r="F70"/>
  <c r="N69"/>
  <c r="M69"/>
  <c r="L69"/>
  <c r="K69"/>
  <c r="J69"/>
  <c r="I69"/>
  <c r="H69"/>
  <c r="G69"/>
  <c r="F69"/>
  <c r="E69"/>
  <c r="N56"/>
  <c r="M56"/>
  <c r="L56"/>
  <c r="K56"/>
  <c r="J56"/>
  <c r="I56"/>
  <c r="H56"/>
  <c r="G56"/>
  <c r="F56"/>
  <c r="N55"/>
  <c r="M55"/>
  <c r="L55"/>
  <c r="K55"/>
  <c r="J55"/>
  <c r="I55"/>
  <c r="H55"/>
  <c r="G55"/>
  <c r="F55"/>
  <c r="N54"/>
  <c r="M54"/>
  <c r="L54"/>
  <c r="K54"/>
  <c r="J54"/>
  <c r="I54"/>
  <c r="H54"/>
  <c r="G54"/>
  <c r="F54"/>
  <c r="N53"/>
  <c r="M53"/>
  <c r="L53"/>
  <c r="K53"/>
  <c r="J53"/>
  <c r="I53"/>
  <c r="H53"/>
  <c r="G53"/>
  <c r="F53"/>
  <c r="E53"/>
  <c r="N98" i="22"/>
  <c r="M98"/>
  <c r="L98"/>
  <c r="K98"/>
  <c r="J98"/>
  <c r="I98"/>
  <c r="H98"/>
  <c r="G98"/>
  <c r="F98"/>
  <c r="N97"/>
  <c r="M97"/>
  <c r="L97"/>
  <c r="K97"/>
  <c r="J97"/>
  <c r="I97"/>
  <c r="H97"/>
  <c r="G97"/>
  <c r="F97"/>
  <c r="N96"/>
  <c r="M96"/>
  <c r="L96"/>
  <c r="K96"/>
  <c r="J96"/>
  <c r="I96"/>
  <c r="H96"/>
  <c r="G96"/>
  <c r="F96"/>
  <c r="N95"/>
  <c r="M95"/>
  <c r="L95"/>
  <c r="K95"/>
  <c r="J95"/>
  <c r="I95"/>
  <c r="H95"/>
  <c r="G95"/>
  <c r="F95"/>
  <c r="E95"/>
  <c r="N89"/>
  <c r="M89"/>
  <c r="L89"/>
  <c r="K89"/>
  <c r="J89"/>
  <c r="I89"/>
  <c r="H89"/>
  <c r="G89"/>
  <c r="F89"/>
  <c r="N88"/>
  <c r="M88"/>
  <c r="L88"/>
  <c r="K88"/>
  <c r="J88"/>
  <c r="I88"/>
  <c r="H88"/>
  <c r="G88"/>
  <c r="F88"/>
  <c r="N87"/>
  <c r="M87"/>
  <c r="L87"/>
  <c r="K87"/>
  <c r="J87"/>
  <c r="I87"/>
  <c r="H87"/>
  <c r="G87"/>
  <c r="F87"/>
  <c r="N86"/>
  <c r="M86"/>
  <c r="L86"/>
  <c r="K86"/>
  <c r="J86"/>
  <c r="I86"/>
  <c r="H86"/>
  <c r="G86"/>
  <c r="F86"/>
  <c r="E86"/>
  <c r="N81"/>
  <c r="M81"/>
  <c r="L81"/>
  <c r="K81"/>
  <c r="J81"/>
  <c r="I81"/>
  <c r="H81"/>
  <c r="G81"/>
  <c r="F81"/>
  <c r="N80"/>
  <c r="M80"/>
  <c r="L80"/>
  <c r="K80"/>
  <c r="J80"/>
  <c r="I80"/>
  <c r="H80"/>
  <c r="G80"/>
  <c r="F80"/>
  <c r="N79"/>
  <c r="M79"/>
  <c r="L79"/>
  <c r="K79"/>
  <c r="J79"/>
  <c r="I79"/>
  <c r="H79"/>
  <c r="G79"/>
  <c r="F79"/>
  <c r="N78"/>
  <c r="M78"/>
  <c r="L78"/>
  <c r="K78"/>
  <c r="J78"/>
  <c r="I78"/>
  <c r="H78"/>
  <c r="G78"/>
  <c r="F78"/>
  <c r="E78"/>
  <c r="N72"/>
  <c r="M72"/>
  <c r="L72"/>
  <c r="K72"/>
  <c r="J72"/>
  <c r="I72"/>
  <c r="H72"/>
  <c r="G72"/>
  <c r="F72"/>
  <c r="N71"/>
  <c r="M71"/>
  <c r="L71"/>
  <c r="K71"/>
  <c r="J71"/>
  <c r="I71"/>
  <c r="H71"/>
  <c r="G71"/>
  <c r="F71"/>
  <c r="N70"/>
  <c r="M70"/>
  <c r="L70"/>
  <c r="K70"/>
  <c r="J70"/>
  <c r="I70"/>
  <c r="H70"/>
  <c r="G70"/>
  <c r="F70"/>
  <c r="N69"/>
  <c r="M69"/>
  <c r="L69"/>
  <c r="K69"/>
  <c r="J69"/>
  <c r="I69"/>
  <c r="H69"/>
  <c r="G69"/>
  <c r="F69"/>
  <c r="E69"/>
  <c r="N51"/>
  <c r="M51"/>
  <c r="L51"/>
  <c r="K51"/>
  <c r="J51"/>
  <c r="I51"/>
  <c r="H51"/>
  <c r="G51"/>
  <c r="F51"/>
  <c r="N50"/>
  <c r="M50"/>
  <c r="L50"/>
  <c r="K50"/>
  <c r="J50"/>
  <c r="I50"/>
  <c r="H50"/>
  <c r="G50"/>
  <c r="F50"/>
  <c r="N49"/>
  <c r="M49"/>
  <c r="L49"/>
  <c r="K49"/>
  <c r="J49"/>
  <c r="I49"/>
  <c r="H49"/>
  <c r="G49"/>
  <c r="F49"/>
  <c r="N48"/>
  <c r="M48"/>
  <c r="L48"/>
  <c r="K48"/>
  <c r="J48"/>
  <c r="I48"/>
  <c r="H48"/>
  <c r="G48"/>
  <c r="F48"/>
  <c r="E48"/>
  <c r="N42"/>
  <c r="M42"/>
  <c r="L42"/>
  <c r="K42"/>
  <c r="J42"/>
  <c r="I42"/>
  <c r="H42"/>
  <c r="G42"/>
  <c r="F42"/>
  <c r="N41"/>
  <c r="M41"/>
  <c r="L41"/>
  <c r="K41"/>
  <c r="J41"/>
  <c r="I41"/>
  <c r="H41"/>
  <c r="G41"/>
  <c r="F41"/>
  <c r="N40"/>
  <c r="M40"/>
  <c r="L40"/>
  <c r="K40"/>
  <c r="J40"/>
  <c r="I40"/>
  <c r="H40"/>
  <c r="G40"/>
  <c r="F40"/>
  <c r="N39"/>
  <c r="M39"/>
  <c r="L39"/>
  <c r="K39"/>
  <c r="J39"/>
  <c r="I39"/>
  <c r="H39"/>
  <c r="G39"/>
  <c r="F39"/>
  <c r="E39"/>
  <c r="N32"/>
  <c r="M32"/>
  <c r="L32"/>
  <c r="K32"/>
  <c r="J32"/>
  <c r="I32"/>
  <c r="H32"/>
  <c r="G32"/>
  <c r="F32"/>
  <c r="N31"/>
  <c r="M31"/>
  <c r="L31"/>
  <c r="K31"/>
  <c r="J31"/>
  <c r="I31"/>
  <c r="H31"/>
  <c r="G31"/>
  <c r="F31"/>
  <c r="N30"/>
  <c r="M30"/>
  <c r="L30"/>
  <c r="K30"/>
  <c r="J30"/>
  <c r="I30"/>
  <c r="H30"/>
  <c r="G30"/>
  <c r="F30"/>
  <c r="N29"/>
  <c r="M29"/>
  <c r="L29"/>
  <c r="K29"/>
  <c r="J29"/>
  <c r="I29"/>
  <c r="H29"/>
  <c r="G29"/>
  <c r="F29"/>
  <c r="E29"/>
  <c r="N23"/>
  <c r="M23"/>
  <c r="L23"/>
  <c r="K23"/>
  <c r="J23"/>
  <c r="I23"/>
  <c r="H23"/>
  <c r="G23"/>
  <c r="F23"/>
  <c r="N22"/>
  <c r="M22"/>
  <c r="L22"/>
  <c r="K22"/>
  <c r="J22"/>
  <c r="I22"/>
  <c r="H22"/>
  <c r="G22"/>
  <c r="F22"/>
  <c r="N21"/>
  <c r="M21"/>
  <c r="L21"/>
  <c r="K21"/>
  <c r="J21"/>
  <c r="I21"/>
  <c r="H21"/>
  <c r="G21"/>
  <c r="F21"/>
  <c r="N20"/>
  <c r="M20"/>
  <c r="L20"/>
  <c r="K20"/>
  <c r="J20"/>
  <c r="I20"/>
  <c r="H20"/>
  <c r="G20"/>
  <c r="F20"/>
  <c r="E20"/>
  <c r="N36" i="21"/>
  <c r="M36"/>
  <c r="L36"/>
  <c r="K36"/>
  <c r="J36"/>
  <c r="I36"/>
  <c r="H36"/>
  <c r="G36"/>
  <c r="F36"/>
  <c r="N35"/>
  <c r="M35"/>
  <c r="L35"/>
  <c r="K35"/>
  <c r="J35"/>
  <c r="I35"/>
  <c r="H35"/>
  <c r="G35"/>
  <c r="F35"/>
  <c r="N34"/>
  <c r="M34"/>
  <c r="L34"/>
  <c r="K34"/>
  <c r="J34"/>
  <c r="I34"/>
  <c r="H34"/>
  <c r="G34"/>
  <c r="F34"/>
  <c r="N33"/>
  <c r="M33"/>
  <c r="L33"/>
  <c r="K33"/>
  <c r="J33"/>
  <c r="I33"/>
  <c r="H33"/>
  <c r="G33"/>
  <c r="F33"/>
  <c r="E33"/>
  <c r="N38" i="20"/>
  <c r="M38"/>
  <c r="L38"/>
  <c r="K38"/>
  <c r="J38"/>
  <c r="I38"/>
  <c r="H38"/>
  <c r="G38"/>
  <c r="F38"/>
  <c r="N37"/>
  <c r="M37"/>
  <c r="L37"/>
  <c r="K37"/>
  <c r="J37"/>
  <c r="I37"/>
  <c r="H37"/>
  <c r="G37"/>
  <c r="F37"/>
  <c r="N36"/>
  <c r="M36"/>
  <c r="L36"/>
  <c r="K36"/>
  <c r="J36"/>
  <c r="I36"/>
  <c r="H36"/>
  <c r="G36"/>
  <c r="F36"/>
  <c r="N35"/>
  <c r="M35"/>
  <c r="L35"/>
  <c r="K35"/>
  <c r="J35"/>
  <c r="I35"/>
  <c r="H35"/>
  <c r="G35"/>
  <c r="F35"/>
  <c r="E35"/>
  <c r="N95" i="19"/>
  <c r="M95"/>
  <c r="L95"/>
  <c r="K95"/>
  <c r="J95"/>
  <c r="I95"/>
  <c r="H95"/>
  <c r="G95"/>
  <c r="F95"/>
  <c r="N94"/>
  <c r="M94"/>
  <c r="L94"/>
  <c r="K94"/>
  <c r="J94"/>
  <c r="I94"/>
  <c r="H94"/>
  <c r="G94"/>
  <c r="F94"/>
  <c r="N93"/>
  <c r="M93"/>
  <c r="L93"/>
  <c r="K93"/>
  <c r="J93"/>
  <c r="I93"/>
  <c r="H93"/>
  <c r="G93"/>
  <c r="F93"/>
  <c r="N92"/>
  <c r="M92"/>
  <c r="L92"/>
  <c r="K92"/>
  <c r="J92"/>
  <c r="I92"/>
  <c r="H92"/>
  <c r="G92"/>
  <c r="F92"/>
  <c r="E92"/>
  <c r="N87"/>
  <c r="M87"/>
  <c r="L87"/>
  <c r="K87"/>
  <c r="J87"/>
  <c r="I87"/>
  <c r="H87"/>
  <c r="G87"/>
  <c r="F87"/>
  <c r="N86"/>
  <c r="M86"/>
  <c r="L86"/>
  <c r="K86"/>
  <c r="J86"/>
  <c r="I86"/>
  <c r="H86"/>
  <c r="G86"/>
  <c r="F86"/>
  <c r="N85"/>
  <c r="M85"/>
  <c r="L85"/>
  <c r="K85"/>
  <c r="J85"/>
  <c r="I85"/>
  <c r="H85"/>
  <c r="G85"/>
  <c r="F85"/>
  <c r="N84"/>
  <c r="M84"/>
  <c r="L84"/>
  <c r="K84"/>
  <c r="J84"/>
  <c r="I84"/>
  <c r="H84"/>
  <c r="G84"/>
  <c r="F84"/>
  <c r="E84"/>
  <c r="N43"/>
  <c r="M43"/>
  <c r="L43"/>
  <c r="K43"/>
  <c r="J43"/>
  <c r="I43"/>
  <c r="H43"/>
  <c r="G43"/>
  <c r="F43"/>
  <c r="N42"/>
  <c r="M42"/>
  <c r="L42"/>
  <c r="K42"/>
  <c r="J42"/>
  <c r="I42"/>
  <c r="H42"/>
  <c r="G42"/>
  <c r="F42"/>
  <c r="N41"/>
  <c r="M41"/>
  <c r="L41"/>
  <c r="K41"/>
  <c r="J41"/>
  <c r="I41"/>
  <c r="H41"/>
  <c r="G41"/>
  <c r="F41"/>
  <c r="N40"/>
  <c r="M40"/>
  <c r="L40"/>
  <c r="K40"/>
  <c r="J40"/>
  <c r="I40"/>
  <c r="H40"/>
  <c r="G40"/>
  <c r="F40"/>
  <c r="E40"/>
  <c r="N33" i="18"/>
  <c r="M33"/>
  <c r="L33"/>
  <c r="K33"/>
  <c r="J33"/>
  <c r="I33"/>
  <c r="H33"/>
  <c r="G33"/>
  <c r="F33"/>
  <c r="N32"/>
  <c r="M32"/>
  <c r="L32"/>
  <c r="K32"/>
  <c r="J32"/>
  <c r="I32"/>
  <c r="H32"/>
  <c r="G32"/>
  <c r="F32"/>
  <c r="N31"/>
  <c r="M31"/>
  <c r="L31"/>
  <c r="K31"/>
  <c r="J31"/>
  <c r="I31"/>
  <c r="H31"/>
  <c r="G31"/>
  <c r="F31"/>
  <c r="N30"/>
  <c r="M30"/>
  <c r="L30"/>
  <c r="K30"/>
  <c r="J30"/>
  <c r="I30"/>
  <c r="H30"/>
  <c r="G30"/>
  <c r="F30"/>
  <c r="E30"/>
  <c r="N56" i="17"/>
  <c r="M56"/>
  <c r="L56"/>
  <c r="K56"/>
  <c r="J56"/>
  <c r="I56"/>
  <c r="H56"/>
  <c r="G56"/>
  <c r="F56"/>
  <c r="N55"/>
  <c r="M55"/>
  <c r="L55"/>
  <c r="K55"/>
  <c r="J55"/>
  <c r="I55"/>
  <c r="H55"/>
  <c r="G55"/>
  <c r="F55"/>
  <c r="N54"/>
  <c r="M54"/>
  <c r="L54"/>
  <c r="K54"/>
  <c r="J54"/>
  <c r="I54"/>
  <c r="H54"/>
  <c r="G54"/>
  <c r="F54"/>
  <c r="N53"/>
  <c r="M53"/>
  <c r="L53"/>
  <c r="K53"/>
  <c r="J53"/>
  <c r="I53"/>
  <c r="H53"/>
  <c r="G53"/>
  <c r="F53"/>
  <c r="E53"/>
  <c r="N61" i="16"/>
  <c r="M61"/>
  <c r="L61"/>
  <c r="K61"/>
  <c r="J61"/>
  <c r="I61"/>
  <c r="H61"/>
  <c r="G61"/>
  <c r="F61"/>
  <c r="N60"/>
  <c r="M60"/>
  <c r="L60"/>
  <c r="K60"/>
  <c r="J60"/>
  <c r="I60"/>
  <c r="H60"/>
  <c r="G60"/>
  <c r="F60"/>
  <c r="N59"/>
  <c r="M59"/>
  <c r="L59"/>
  <c r="K59"/>
  <c r="J59"/>
  <c r="I59"/>
  <c r="H59"/>
  <c r="G59"/>
  <c r="F59"/>
  <c r="N58"/>
  <c r="M58"/>
  <c r="L58"/>
  <c r="K58"/>
  <c r="J58"/>
  <c r="I58"/>
  <c r="H58"/>
  <c r="G58"/>
  <c r="F58"/>
  <c r="E58"/>
  <c r="N71" i="15"/>
  <c r="M71"/>
  <c r="L71"/>
  <c r="K71"/>
  <c r="J71"/>
  <c r="I71"/>
  <c r="H71"/>
  <c r="G71"/>
  <c r="F71"/>
  <c r="N70"/>
  <c r="M70"/>
  <c r="L70"/>
  <c r="K70"/>
  <c r="J70"/>
  <c r="I70"/>
  <c r="H70"/>
  <c r="G70"/>
  <c r="F70"/>
  <c r="N69"/>
  <c r="M69"/>
  <c r="L69"/>
  <c r="K69"/>
  <c r="J69"/>
  <c r="I69"/>
  <c r="H69"/>
  <c r="G69"/>
  <c r="F69"/>
  <c r="N68"/>
  <c r="M68"/>
  <c r="L68"/>
  <c r="K68"/>
  <c r="J68"/>
  <c r="I68"/>
  <c r="H68"/>
  <c r="G68"/>
  <c r="F68"/>
  <c r="E68"/>
  <c r="N48" i="14"/>
  <c r="M48"/>
  <c r="L48"/>
  <c r="K48"/>
  <c r="J48"/>
  <c r="I48"/>
  <c r="H48"/>
  <c r="G48"/>
  <c r="F48"/>
  <c r="N47"/>
  <c r="M47"/>
  <c r="L47"/>
  <c r="K47"/>
  <c r="J47"/>
  <c r="I47"/>
  <c r="H47"/>
  <c r="G47"/>
  <c r="F47"/>
  <c r="N46"/>
  <c r="M46"/>
  <c r="L46"/>
  <c r="K46"/>
  <c r="J46"/>
  <c r="I46"/>
  <c r="H46"/>
  <c r="G46"/>
  <c r="F46"/>
  <c r="N45"/>
  <c r="M45"/>
  <c r="L45"/>
  <c r="K45"/>
  <c r="J45"/>
  <c r="I45"/>
  <c r="H45"/>
  <c r="G45"/>
  <c r="F45"/>
  <c r="E45"/>
  <c r="N35"/>
  <c r="M35"/>
  <c r="L35"/>
  <c r="K35"/>
  <c r="J35"/>
  <c r="I35"/>
  <c r="H35"/>
  <c r="G35"/>
  <c r="F35"/>
  <c r="N34"/>
  <c r="M34"/>
  <c r="L34"/>
  <c r="K34"/>
  <c r="J34"/>
  <c r="I34"/>
  <c r="H34"/>
  <c r="G34"/>
  <c r="F34"/>
  <c r="N33"/>
  <c r="M33"/>
  <c r="L33"/>
  <c r="K33"/>
  <c r="J33"/>
  <c r="I33"/>
  <c r="H33"/>
  <c r="G33"/>
  <c r="F33"/>
  <c r="N32"/>
  <c r="M32"/>
  <c r="L32"/>
  <c r="K32"/>
  <c r="J32"/>
  <c r="I32"/>
  <c r="H32"/>
  <c r="G32"/>
  <c r="F32"/>
  <c r="E32"/>
  <c r="N91" i="13"/>
  <c r="M91"/>
  <c r="L91"/>
  <c r="K91"/>
  <c r="J91"/>
  <c r="I91"/>
  <c r="H91"/>
  <c r="G91"/>
  <c r="F91"/>
  <c r="N90"/>
  <c r="M90"/>
  <c r="L90"/>
  <c r="K90"/>
  <c r="J90"/>
  <c r="I90"/>
  <c r="H90"/>
  <c r="G90"/>
  <c r="F90"/>
  <c r="N89"/>
  <c r="M89"/>
  <c r="L89"/>
  <c r="K89"/>
  <c r="J89"/>
  <c r="I89"/>
  <c r="H89"/>
  <c r="G89"/>
  <c r="F89"/>
  <c r="N88"/>
  <c r="M88"/>
  <c r="L88"/>
  <c r="K88"/>
  <c r="J88"/>
  <c r="I88"/>
  <c r="H88"/>
  <c r="G88"/>
  <c r="F88"/>
  <c r="E88"/>
  <c r="N69"/>
  <c r="M69"/>
  <c r="L69"/>
  <c r="K69"/>
  <c r="J69"/>
  <c r="I69"/>
  <c r="H69"/>
  <c r="G69"/>
  <c r="F69"/>
  <c r="N68"/>
  <c r="M68"/>
  <c r="L68"/>
  <c r="K68"/>
  <c r="J68"/>
  <c r="I68"/>
  <c r="H68"/>
  <c r="G68"/>
  <c r="F68"/>
  <c r="N67"/>
  <c r="M67"/>
  <c r="L67"/>
  <c r="K67"/>
  <c r="J67"/>
  <c r="I67"/>
  <c r="H67"/>
  <c r="G67"/>
  <c r="F67"/>
  <c r="N66"/>
  <c r="M66"/>
  <c r="L66"/>
  <c r="K66"/>
  <c r="J66"/>
  <c r="I66"/>
  <c r="H66"/>
  <c r="G66"/>
  <c r="F66"/>
  <c r="E66"/>
  <c r="N36"/>
  <c r="M36"/>
  <c r="L36"/>
  <c r="K36"/>
  <c r="J36"/>
  <c r="I36"/>
  <c r="H36"/>
  <c r="G36"/>
  <c r="F36"/>
  <c r="N35"/>
  <c r="M35"/>
  <c r="L35"/>
  <c r="K35"/>
  <c r="J35"/>
  <c r="I35"/>
  <c r="H35"/>
  <c r="G35"/>
  <c r="F35"/>
  <c r="N34"/>
  <c r="M34"/>
  <c r="L34"/>
  <c r="K34"/>
  <c r="J34"/>
  <c r="I34"/>
  <c r="H34"/>
  <c r="G34"/>
  <c r="F34"/>
  <c r="N33"/>
  <c r="M33"/>
  <c r="L33"/>
  <c r="K33"/>
  <c r="J33"/>
  <c r="I33"/>
  <c r="H33"/>
  <c r="G33"/>
  <c r="F33"/>
  <c r="E33"/>
  <c r="N43" i="12"/>
  <c r="M43"/>
  <c r="L43"/>
  <c r="K43"/>
  <c r="J43"/>
  <c r="I43"/>
  <c r="H43"/>
  <c r="G43"/>
  <c r="F43"/>
  <c r="N42"/>
  <c r="M42"/>
  <c r="L42"/>
  <c r="K42"/>
  <c r="J42"/>
  <c r="I42"/>
  <c r="H42"/>
  <c r="G42"/>
  <c r="F42"/>
  <c r="N41"/>
  <c r="M41"/>
  <c r="L41"/>
  <c r="K41"/>
  <c r="J41"/>
  <c r="I41"/>
  <c r="H41"/>
  <c r="G41"/>
  <c r="F41"/>
  <c r="N40"/>
  <c r="M40"/>
  <c r="L40"/>
  <c r="K40"/>
  <c r="J40"/>
  <c r="I40"/>
  <c r="H40"/>
  <c r="G40"/>
  <c r="F40"/>
  <c r="E40"/>
  <c r="N30"/>
  <c r="M30"/>
  <c r="L30"/>
  <c r="K30"/>
  <c r="J30"/>
  <c r="I30"/>
  <c r="H30"/>
  <c r="G30"/>
  <c r="F30"/>
  <c r="N29"/>
  <c r="M29"/>
  <c r="L29"/>
  <c r="K29"/>
  <c r="J29"/>
  <c r="I29"/>
  <c r="H29"/>
  <c r="G29"/>
  <c r="F29"/>
  <c r="N28"/>
  <c r="M28"/>
  <c r="L28"/>
  <c r="K28"/>
  <c r="J28"/>
  <c r="I28"/>
  <c r="H28"/>
  <c r="G28"/>
  <c r="F28"/>
  <c r="N27"/>
  <c r="M27"/>
  <c r="L27"/>
  <c r="K27"/>
  <c r="J27"/>
  <c r="I27"/>
  <c r="H27"/>
  <c r="G27"/>
  <c r="F27"/>
  <c r="E27"/>
  <c r="N59" i="11"/>
  <c r="M59"/>
  <c r="L59"/>
  <c r="K59"/>
  <c r="J59"/>
  <c r="I59"/>
  <c r="H59"/>
  <c r="G59"/>
  <c r="F59"/>
  <c r="N58"/>
  <c r="M58"/>
  <c r="L58"/>
  <c r="K58"/>
  <c r="J58"/>
  <c r="I58"/>
  <c r="H58"/>
  <c r="G58"/>
  <c r="F58"/>
  <c r="N57"/>
  <c r="M57"/>
  <c r="L57"/>
  <c r="K57"/>
  <c r="J57"/>
  <c r="I57"/>
  <c r="H57"/>
  <c r="G57"/>
  <c r="F57"/>
  <c r="N56"/>
  <c r="M56"/>
  <c r="L56"/>
  <c r="K56"/>
  <c r="J56"/>
  <c r="I56"/>
  <c r="H56"/>
  <c r="G56"/>
  <c r="F56"/>
  <c r="E56"/>
  <c r="N42"/>
  <c r="M42"/>
  <c r="L42"/>
  <c r="K42"/>
  <c r="J42"/>
  <c r="I42"/>
  <c r="H42"/>
  <c r="G42"/>
  <c r="F42"/>
  <c r="N41"/>
  <c r="M41"/>
  <c r="L41"/>
  <c r="K41"/>
  <c r="J41"/>
  <c r="I41"/>
  <c r="H41"/>
  <c r="G41"/>
  <c r="F41"/>
  <c r="N40"/>
  <c r="M40"/>
  <c r="L40"/>
  <c r="K40"/>
  <c r="J40"/>
  <c r="I40"/>
  <c r="H40"/>
  <c r="G40"/>
  <c r="F40"/>
  <c r="N39"/>
  <c r="M39"/>
  <c r="L39"/>
  <c r="K39"/>
  <c r="J39"/>
  <c r="I39"/>
  <c r="H39"/>
  <c r="G39"/>
  <c r="F39"/>
  <c r="E39"/>
  <c r="N22" i="10"/>
  <c r="M22"/>
  <c r="L22"/>
  <c r="K22"/>
  <c r="J22"/>
  <c r="I22"/>
  <c r="H22"/>
  <c r="G22"/>
  <c r="F22"/>
  <c r="N21"/>
  <c r="M21"/>
  <c r="L21"/>
  <c r="K21"/>
  <c r="J21"/>
  <c r="I21"/>
  <c r="H21"/>
  <c r="G21"/>
  <c r="F21"/>
  <c r="N20"/>
  <c r="M20"/>
  <c r="L20"/>
  <c r="K20"/>
  <c r="J20"/>
  <c r="I20"/>
  <c r="H20"/>
  <c r="G20"/>
  <c r="F20"/>
  <c r="N19"/>
  <c r="M19"/>
  <c r="L19"/>
  <c r="K19"/>
  <c r="J19"/>
  <c r="I19"/>
  <c r="H19"/>
  <c r="G19"/>
  <c r="F19"/>
  <c r="E19"/>
  <c r="N60" i="9"/>
  <c r="M60"/>
  <c r="L60"/>
  <c r="K60"/>
  <c r="J60"/>
  <c r="I60"/>
  <c r="H60"/>
  <c r="G60"/>
  <c r="F60"/>
  <c r="N59"/>
  <c r="M59"/>
  <c r="L59"/>
  <c r="K59"/>
  <c r="J59"/>
  <c r="I59"/>
  <c r="H59"/>
  <c r="G59"/>
  <c r="F59"/>
  <c r="N58"/>
  <c r="M58"/>
  <c r="L58"/>
  <c r="K58"/>
  <c r="J58"/>
  <c r="I58"/>
  <c r="H58"/>
  <c r="G58"/>
  <c r="F58"/>
  <c r="N57"/>
  <c r="M57"/>
  <c r="L57"/>
  <c r="K57"/>
  <c r="J57"/>
  <c r="I57"/>
  <c r="H57"/>
  <c r="G57"/>
  <c r="F57"/>
  <c r="E57"/>
  <c r="N42"/>
  <c r="M42"/>
  <c r="L42"/>
  <c r="K42"/>
  <c r="J42"/>
  <c r="I42"/>
  <c r="H42"/>
  <c r="G42"/>
  <c r="F42"/>
  <c r="N41"/>
  <c r="M41"/>
  <c r="L41"/>
  <c r="K41"/>
  <c r="J41"/>
  <c r="I41"/>
  <c r="H41"/>
  <c r="G41"/>
  <c r="F41"/>
  <c r="N40"/>
  <c r="M40"/>
  <c r="L40"/>
  <c r="K40"/>
  <c r="J40"/>
  <c r="I40"/>
  <c r="H40"/>
  <c r="G40"/>
  <c r="F40"/>
  <c r="N39"/>
  <c r="M39"/>
  <c r="L39"/>
  <c r="K39"/>
  <c r="J39"/>
  <c r="I39"/>
  <c r="H39"/>
  <c r="G39"/>
  <c r="F39"/>
  <c r="E39"/>
  <c r="N59" i="8"/>
  <c r="M59"/>
  <c r="L59"/>
  <c r="K59"/>
  <c r="J59"/>
  <c r="I59"/>
  <c r="H59"/>
  <c r="G59"/>
  <c r="F59"/>
  <c r="N58"/>
  <c r="M58"/>
  <c r="L58"/>
  <c r="K58"/>
  <c r="J58"/>
  <c r="I58"/>
  <c r="H58"/>
  <c r="G58"/>
  <c r="F58"/>
  <c r="N57"/>
  <c r="M57"/>
  <c r="L57"/>
  <c r="K57"/>
  <c r="J57"/>
  <c r="I57"/>
  <c r="H57"/>
  <c r="G57"/>
  <c r="F57"/>
  <c r="N56"/>
  <c r="M56"/>
  <c r="L56"/>
  <c r="K56"/>
  <c r="J56"/>
  <c r="I56"/>
  <c r="H56"/>
  <c r="G56"/>
  <c r="F56"/>
  <c r="E56"/>
  <c r="N45"/>
  <c r="M45"/>
  <c r="L45"/>
  <c r="K45"/>
  <c r="J45"/>
  <c r="I45"/>
  <c r="H45"/>
  <c r="G45"/>
  <c r="F45"/>
  <c r="N44"/>
  <c r="M44"/>
  <c r="L44"/>
  <c r="K44"/>
  <c r="J44"/>
  <c r="I44"/>
  <c r="H44"/>
  <c r="G44"/>
  <c r="F44"/>
  <c r="N43"/>
  <c r="M43"/>
  <c r="L43"/>
  <c r="K43"/>
  <c r="J43"/>
  <c r="I43"/>
  <c r="H43"/>
  <c r="G43"/>
  <c r="F43"/>
  <c r="N42"/>
  <c r="M42"/>
  <c r="L42"/>
  <c r="K42"/>
  <c r="J42"/>
  <c r="I42"/>
  <c r="H42"/>
  <c r="G42"/>
  <c r="F42"/>
  <c r="E42"/>
  <c r="N106" i="7"/>
  <c r="M106"/>
  <c r="L106"/>
  <c r="K106"/>
  <c r="J106"/>
  <c r="I106"/>
  <c r="H106"/>
  <c r="G106"/>
  <c r="F106"/>
  <c r="N105"/>
  <c r="M105"/>
  <c r="L105"/>
  <c r="K105"/>
  <c r="J105"/>
  <c r="I105"/>
  <c r="H105"/>
  <c r="G105"/>
  <c r="F105"/>
  <c r="N104"/>
  <c r="M104"/>
  <c r="L104"/>
  <c r="K104"/>
  <c r="J104"/>
  <c r="I104"/>
  <c r="H104"/>
  <c r="G104"/>
  <c r="F104"/>
  <c r="N103"/>
  <c r="M103"/>
  <c r="L103"/>
  <c r="K103"/>
  <c r="J103"/>
  <c r="I103"/>
  <c r="H103"/>
  <c r="G103"/>
  <c r="F103"/>
  <c r="E103"/>
  <c r="N83"/>
  <c r="M83"/>
  <c r="L83"/>
  <c r="K83"/>
  <c r="J83"/>
  <c r="I83"/>
  <c r="H83"/>
  <c r="G83"/>
  <c r="F83"/>
  <c r="N82"/>
  <c r="M82"/>
  <c r="L82"/>
  <c r="K82"/>
  <c r="J82"/>
  <c r="I82"/>
  <c r="H82"/>
  <c r="G82"/>
  <c r="F82"/>
  <c r="N81"/>
  <c r="M81"/>
  <c r="L81"/>
  <c r="K81"/>
  <c r="J81"/>
  <c r="I81"/>
  <c r="H81"/>
  <c r="G81"/>
  <c r="F81"/>
  <c r="N80"/>
  <c r="M80"/>
  <c r="L80"/>
  <c r="K80"/>
  <c r="J80"/>
  <c r="I80"/>
  <c r="H80"/>
  <c r="G80"/>
  <c r="F80"/>
  <c r="E80"/>
  <c r="N52"/>
  <c r="M52"/>
  <c r="L52"/>
  <c r="K52"/>
  <c r="J52"/>
  <c r="I52"/>
  <c r="H52"/>
  <c r="G52"/>
  <c r="F52"/>
  <c r="N51"/>
  <c r="M51"/>
  <c r="L51"/>
  <c r="K51"/>
  <c r="J51"/>
  <c r="I51"/>
  <c r="H51"/>
  <c r="G51"/>
  <c r="F51"/>
  <c r="N50"/>
  <c r="M50"/>
  <c r="L50"/>
  <c r="K50"/>
  <c r="J50"/>
  <c r="I50"/>
  <c r="H50"/>
  <c r="G50"/>
  <c r="F50"/>
  <c r="N49"/>
  <c r="M49"/>
  <c r="L49"/>
  <c r="K49"/>
  <c r="J49"/>
  <c r="I49"/>
  <c r="H49"/>
  <c r="G49"/>
  <c r="F49"/>
  <c r="E49"/>
  <c r="N61" i="6"/>
  <c r="M61"/>
  <c r="L61"/>
  <c r="K61"/>
  <c r="J61"/>
  <c r="I61"/>
  <c r="H61"/>
  <c r="G61"/>
  <c r="F61"/>
  <c r="N60"/>
  <c r="M60"/>
  <c r="L60"/>
  <c r="K60"/>
  <c r="J60"/>
  <c r="I60"/>
  <c r="H60"/>
  <c r="G60"/>
  <c r="F60"/>
  <c r="N59"/>
  <c r="M59"/>
  <c r="L59"/>
  <c r="K59"/>
  <c r="J59"/>
  <c r="I59"/>
  <c r="H59"/>
  <c r="G59"/>
  <c r="F59"/>
  <c r="N58"/>
  <c r="M58"/>
  <c r="L58"/>
  <c r="K58"/>
  <c r="J58"/>
  <c r="I58"/>
  <c r="H58"/>
  <c r="G58"/>
  <c r="F58"/>
  <c r="E58"/>
  <c r="N44"/>
  <c r="M44"/>
  <c r="L44"/>
  <c r="K44"/>
  <c r="J44"/>
  <c r="I44"/>
  <c r="H44"/>
  <c r="G44"/>
  <c r="F44"/>
  <c r="N43"/>
  <c r="M43"/>
  <c r="L43"/>
  <c r="K43"/>
  <c r="J43"/>
  <c r="I43"/>
  <c r="H43"/>
  <c r="G43"/>
  <c r="F43"/>
  <c r="N42"/>
  <c r="M42"/>
  <c r="L42"/>
  <c r="K42"/>
  <c r="J42"/>
  <c r="I42"/>
  <c r="H42"/>
  <c r="G42"/>
  <c r="F42"/>
  <c r="N41"/>
  <c r="M41"/>
  <c r="L41"/>
  <c r="K41"/>
  <c r="J41"/>
  <c r="I41"/>
  <c r="H41"/>
  <c r="G41"/>
  <c r="F41"/>
  <c r="E41"/>
  <c r="N57" i="5"/>
  <c r="M57"/>
  <c r="L57"/>
  <c r="K57"/>
  <c r="J57"/>
  <c r="I57"/>
  <c r="H57"/>
  <c r="G57"/>
  <c r="F57"/>
  <c r="N56"/>
  <c r="M56"/>
  <c r="L56"/>
  <c r="K56"/>
  <c r="J56"/>
  <c r="I56"/>
  <c r="H56"/>
  <c r="G56"/>
  <c r="F56"/>
  <c r="N55"/>
  <c r="M55"/>
  <c r="L55"/>
  <c r="K55"/>
  <c r="J55"/>
  <c r="I55"/>
  <c r="H55"/>
  <c r="G55"/>
  <c r="F55"/>
  <c r="N54"/>
  <c r="M54"/>
  <c r="L54"/>
  <c r="K54"/>
  <c r="J54"/>
  <c r="I54"/>
  <c r="H54"/>
  <c r="G54"/>
  <c r="F54"/>
  <c r="E54"/>
  <c r="N46"/>
  <c r="M46"/>
  <c r="L46"/>
  <c r="K46"/>
  <c r="J46"/>
  <c r="I46"/>
  <c r="H46"/>
  <c r="G46"/>
  <c r="F46"/>
  <c r="N45"/>
  <c r="M45"/>
  <c r="L45"/>
  <c r="K45"/>
  <c r="J45"/>
  <c r="I45"/>
  <c r="H45"/>
  <c r="G45"/>
  <c r="F45"/>
  <c r="N44"/>
  <c r="M44"/>
  <c r="L44"/>
  <c r="K44"/>
  <c r="J44"/>
  <c r="I44"/>
  <c r="H44"/>
  <c r="G44"/>
  <c r="F44"/>
  <c r="N43"/>
  <c r="M43"/>
  <c r="L43"/>
  <c r="K43"/>
  <c r="J43"/>
  <c r="I43"/>
  <c r="H43"/>
  <c r="G43"/>
  <c r="F43"/>
  <c r="E43"/>
  <c r="N30"/>
  <c r="M30"/>
  <c r="L30"/>
  <c r="K30"/>
  <c r="J30"/>
  <c r="I30"/>
  <c r="H30"/>
  <c r="G30"/>
  <c r="F30"/>
  <c r="N29"/>
  <c r="M29"/>
  <c r="L29"/>
  <c r="K29"/>
  <c r="J29"/>
  <c r="I29"/>
  <c r="H29"/>
  <c r="G29"/>
  <c r="F29"/>
  <c r="N28"/>
  <c r="M28"/>
  <c r="L28"/>
  <c r="K28"/>
  <c r="J28"/>
  <c r="I28"/>
  <c r="H28"/>
  <c r="G28"/>
  <c r="F28"/>
  <c r="N27"/>
  <c r="M27"/>
  <c r="L27"/>
  <c r="K27"/>
  <c r="J27"/>
  <c r="I27"/>
  <c r="H27"/>
  <c r="G27"/>
  <c r="F27"/>
  <c r="E27"/>
  <c r="N18"/>
  <c r="M18"/>
  <c r="L18"/>
  <c r="K18"/>
  <c r="J18"/>
  <c r="I18"/>
  <c r="H18"/>
  <c r="G18"/>
  <c r="F18"/>
  <c r="N17"/>
  <c r="M17"/>
  <c r="L17"/>
  <c r="K17"/>
  <c r="J17"/>
  <c r="I17"/>
  <c r="H17"/>
  <c r="G17"/>
  <c r="F17"/>
  <c r="N16"/>
  <c r="M16"/>
  <c r="L16"/>
  <c r="K16"/>
  <c r="J16"/>
  <c r="I16"/>
  <c r="H16"/>
  <c r="G16"/>
  <c r="F16"/>
  <c r="N15"/>
  <c r="M15"/>
  <c r="L15"/>
  <c r="K15"/>
  <c r="J15"/>
  <c r="I15"/>
  <c r="H15"/>
  <c r="G15"/>
  <c r="F15"/>
  <c r="E15"/>
  <c r="P97" i="4"/>
  <c r="O97"/>
  <c r="N97"/>
  <c r="M97"/>
  <c r="L97"/>
  <c r="K97"/>
  <c r="J97"/>
  <c r="I97"/>
  <c r="H97"/>
  <c r="G97"/>
  <c r="F97"/>
  <c r="P96"/>
  <c r="O96"/>
  <c r="N96"/>
  <c r="M96"/>
  <c r="L96"/>
  <c r="K96"/>
  <c r="J96"/>
  <c r="I96"/>
  <c r="H96"/>
  <c r="G96"/>
  <c r="F96"/>
  <c r="P95"/>
  <c r="O95"/>
  <c r="N95"/>
  <c r="M95"/>
  <c r="L95"/>
  <c r="K95"/>
  <c r="J95"/>
  <c r="I95"/>
  <c r="H95"/>
  <c r="G95"/>
  <c r="F95"/>
  <c r="P94"/>
  <c r="O94"/>
  <c r="N94"/>
  <c r="M94"/>
  <c r="L94"/>
  <c r="K94"/>
  <c r="J94"/>
  <c r="I94"/>
  <c r="H94"/>
  <c r="G94"/>
  <c r="F94"/>
  <c r="E94"/>
  <c r="P61"/>
  <c r="O61"/>
  <c r="N61"/>
  <c r="M61"/>
  <c r="L61"/>
  <c r="K61"/>
  <c r="J61"/>
  <c r="I61"/>
  <c r="H61"/>
  <c r="G61"/>
  <c r="F61"/>
  <c r="P60"/>
  <c r="O60"/>
  <c r="N60"/>
  <c r="M60"/>
  <c r="L60"/>
  <c r="K60"/>
  <c r="J60"/>
  <c r="I60"/>
  <c r="H60"/>
  <c r="G60"/>
  <c r="F60"/>
  <c r="P59"/>
  <c r="O59"/>
  <c r="N59"/>
  <c r="M59"/>
  <c r="L59"/>
  <c r="K59"/>
  <c r="J59"/>
  <c r="I59"/>
  <c r="H59"/>
  <c r="G59"/>
  <c r="F59"/>
  <c r="P58"/>
  <c r="O58"/>
  <c r="N58"/>
  <c r="M58"/>
  <c r="L58"/>
  <c r="K58"/>
  <c r="J58"/>
  <c r="I58"/>
  <c r="H58"/>
  <c r="G58"/>
  <c r="F58"/>
  <c r="E58"/>
  <c r="P94" i="3"/>
  <c r="O94"/>
  <c r="N94"/>
  <c r="M94"/>
  <c r="L94"/>
  <c r="K94"/>
  <c r="J94"/>
  <c r="I94"/>
  <c r="H94"/>
  <c r="G94"/>
  <c r="F94"/>
  <c r="P93"/>
  <c r="O93"/>
  <c r="N93"/>
  <c r="M93"/>
  <c r="L93"/>
  <c r="K93"/>
  <c r="J93"/>
  <c r="I93"/>
  <c r="H93"/>
  <c r="G93"/>
  <c r="F93"/>
  <c r="P92"/>
  <c r="O92"/>
  <c r="N92"/>
  <c r="M92"/>
  <c r="L92"/>
  <c r="K92"/>
  <c r="J92"/>
  <c r="I92"/>
  <c r="H92"/>
  <c r="G92"/>
  <c r="F92"/>
  <c r="P91"/>
  <c r="O91"/>
  <c r="N91"/>
  <c r="M91"/>
  <c r="L91"/>
  <c r="K91"/>
  <c r="J91"/>
  <c r="I91"/>
  <c r="H91"/>
  <c r="G91"/>
  <c r="F91"/>
  <c r="E91"/>
  <c r="P63"/>
  <c r="O63"/>
  <c r="N63"/>
  <c r="M63"/>
  <c r="L63"/>
  <c r="K63"/>
  <c r="J63"/>
  <c r="I63"/>
  <c r="H63"/>
  <c r="G63"/>
  <c r="F63"/>
  <c r="P62"/>
  <c r="O62"/>
  <c r="N62"/>
  <c r="M62"/>
  <c r="L62"/>
  <c r="K62"/>
  <c r="J62"/>
  <c r="I62"/>
  <c r="H62"/>
  <c r="G62"/>
  <c r="F62"/>
  <c r="P61"/>
  <c r="O61"/>
  <c r="N61"/>
  <c r="M61"/>
  <c r="L61"/>
  <c r="K61"/>
  <c r="J61"/>
  <c r="I61"/>
  <c r="H61"/>
  <c r="G61"/>
  <c r="F61"/>
  <c r="P60"/>
  <c r="O60"/>
  <c r="N60"/>
  <c r="M60"/>
  <c r="L60"/>
  <c r="K60"/>
  <c r="J60"/>
  <c r="I60"/>
  <c r="H60"/>
  <c r="G60"/>
  <c r="F60"/>
  <c r="E60"/>
</calcChain>
</file>

<file path=xl/sharedStrings.xml><?xml version="1.0" encoding="utf-8"?>
<sst xmlns="http://schemas.openxmlformats.org/spreadsheetml/2006/main" count="2334" uniqueCount="1138">
  <si>
    <t>1 Year</t>
  </si>
  <si>
    <t>3 Years</t>
  </si>
  <si>
    <t>5 Years</t>
  </si>
  <si>
    <t>LIQUID FUNDS</t>
  </si>
  <si>
    <t>ULTRA SHORT TERM FUNDS</t>
  </si>
  <si>
    <t>Value Information</t>
  </si>
  <si>
    <t>Absolute Returns (%)</t>
  </si>
  <si>
    <t>Annualised Returns (%)</t>
  </si>
  <si>
    <t>CAGR Returns (%)</t>
  </si>
  <si>
    <t>CAGR</t>
  </si>
  <si>
    <t>Inception Date</t>
  </si>
  <si>
    <t>Latest NAV</t>
  </si>
  <si>
    <t>1 Mths</t>
  </si>
  <si>
    <t>3 Mths</t>
  </si>
  <si>
    <t>6 Mths</t>
  </si>
  <si>
    <t>YTD</t>
  </si>
  <si>
    <t>10 Year</t>
  </si>
  <si>
    <t>Inception</t>
  </si>
  <si>
    <t>Exp. Ratio in (%)</t>
  </si>
  <si>
    <t>Fund Size (Rs Cr) May-16</t>
  </si>
  <si>
    <t>Fund Size (Rs Cr) Apr-16</t>
  </si>
  <si>
    <t>NIFTY 50</t>
  </si>
  <si>
    <t>S&amp;P BSE 200</t>
  </si>
  <si>
    <t>NIFTY 500</t>
  </si>
  <si>
    <t>Nifty Free Float Midcap 100</t>
  </si>
  <si>
    <t>Value Style Equity Funds</t>
  </si>
  <si>
    <t>S&amp;P BSE 500</t>
  </si>
  <si>
    <t>Crisil Short Term Bond Fund Index</t>
  </si>
  <si>
    <t>Crisil Composite Bond Fund Index</t>
  </si>
  <si>
    <t>I-Sec Composite Gilt Index</t>
  </si>
  <si>
    <t>Crisil Liquid Fund Index</t>
  </si>
  <si>
    <t>GS Gold BeES</t>
  </si>
  <si>
    <t>(As on 27 Jun 2016)</t>
  </si>
  <si>
    <t>Returns Ranking</t>
  </si>
  <si>
    <t>Asset allocation</t>
  </si>
  <si>
    <t>Ratio</t>
  </si>
  <si>
    <t>Liquid Funds (Growth Option)</t>
  </si>
  <si>
    <t>7 Days</t>
  </si>
  <si>
    <t>14 Days</t>
  </si>
  <si>
    <t>AAA/AA/P1/P1+   (%)*</t>
  </si>
  <si>
    <t>Avg Maturity in Days*</t>
  </si>
  <si>
    <t>YTM</t>
  </si>
  <si>
    <t>Liquid Funds - Standard Plans</t>
  </si>
  <si>
    <t>Axis Liquid-Ret</t>
  </si>
  <si>
    <t>Baroda Pioneer Liquid-Reg</t>
  </si>
  <si>
    <t>Birla SL Cash Plus-Ret</t>
  </si>
  <si>
    <t>BNP Paribas Overnight Fund-Reg</t>
  </si>
  <si>
    <t>BOI AXA Liquid Fund-Reg</t>
  </si>
  <si>
    <t>Canara Rob Liquid Fund</t>
  </si>
  <si>
    <t>DHFL Pramerica Insta Cash Plus Fund-Reg</t>
  </si>
  <si>
    <t>DSPBR Liquidity-Reg</t>
  </si>
  <si>
    <t>Edelweiss Liquid-Ret</t>
  </si>
  <si>
    <t>Escorts Liquid Plan</t>
  </si>
  <si>
    <t>Franklin India TMA-Reg</t>
  </si>
  <si>
    <t>HDFC Cash Mgmt-Call</t>
  </si>
  <si>
    <t>HDFC Cash Mgmt-Savings</t>
  </si>
  <si>
    <t>HDFC Liquid Fund</t>
  </si>
  <si>
    <t>HSBC Cash-Reg</t>
  </si>
  <si>
    <t>ICICI Pru Liquid Plan</t>
  </si>
  <si>
    <t>ICICI Pru Money Market Fund</t>
  </si>
  <si>
    <t>IDBI Liquid Fund</t>
  </si>
  <si>
    <t>IDFC Cash-A</t>
  </si>
  <si>
    <t>IIFL Liquid Fund-Reg</t>
  </si>
  <si>
    <t>Indiabulls Liquid Fund</t>
  </si>
  <si>
    <t>Invesco India Liquid-Reg</t>
  </si>
  <si>
    <t>JM High Liquidity Fund</t>
  </si>
  <si>
    <t>JPMorgan India Liquid-Ret</t>
  </si>
  <si>
    <t>Kotak Floater-ST</t>
  </si>
  <si>
    <t>Kotak Liquid Scheme-Reg</t>
  </si>
  <si>
    <t>L&amp;T Cash-Ret</t>
  </si>
  <si>
    <t>L&amp;T Liquid-Reg</t>
  </si>
  <si>
    <t>LIC MF Liquid</t>
  </si>
  <si>
    <t>Mirae Asset Cash Management-Reg</t>
  </si>
  <si>
    <t>Principal Cash Management Fund</t>
  </si>
  <si>
    <t>Principal Retail Money Mgr</t>
  </si>
  <si>
    <t>Quantum Liquid Fund</t>
  </si>
  <si>
    <t>Reliance Liquid-Cash</t>
  </si>
  <si>
    <t>Reliance Liquidity</t>
  </si>
  <si>
    <t>Reliance Liquid-Treasury-Ret</t>
  </si>
  <si>
    <t>Sahara Liquid-Fixed Pricing</t>
  </si>
  <si>
    <t>Sahara Liquid-Variable Pricing</t>
  </si>
  <si>
    <t>SBI Magnum InstaCash-Cash</t>
  </si>
  <si>
    <t>SBI Magnum InstaCash-Liquid Floater</t>
  </si>
  <si>
    <t>Sundaram Money Fund-Ret</t>
  </si>
  <si>
    <t>Tata Liquidity Mgmt</t>
  </si>
  <si>
    <t>Tata Liquid-RIP</t>
  </si>
  <si>
    <t>Tata Money Market</t>
  </si>
  <si>
    <t>Taurus Liquid-Reg</t>
  </si>
  <si>
    <t>Union KBC Liquid Fund</t>
  </si>
  <si>
    <t>UTI Liquid-Cash-Reg</t>
  </si>
  <si>
    <t>UTI Money Market Fund-Reg</t>
  </si>
  <si>
    <t>Category Average (Weighted)</t>
  </si>
  <si>
    <t>Maximum</t>
  </si>
  <si>
    <t>Minimum</t>
  </si>
  <si>
    <t>Median</t>
  </si>
  <si>
    <t>Indices Performance</t>
  </si>
  <si>
    <t>* Average Maturities,AAA/AA, P1/P1+ Exposure are as on May 2016</t>
  </si>
  <si>
    <t>Liquid Funds - Suspended Plans</t>
  </si>
  <si>
    <t>Axis Liquid Fund</t>
  </si>
  <si>
    <t>Baroda Pioneer Liquid Fund</t>
  </si>
  <si>
    <t>Birla SL Cash Plus-Inst</t>
  </si>
  <si>
    <t>BNP Paribas Overnight Fund</t>
  </si>
  <si>
    <t>Canara Rob Liquid-Inst</t>
  </si>
  <si>
    <t>DHFL Pramerica Insta Cash Plus Fund-Inst</t>
  </si>
  <si>
    <t>DSPBR Liquidity Fund</t>
  </si>
  <si>
    <t>Franklin India TMA-Inst</t>
  </si>
  <si>
    <t>HDFC Liquid-Prem</t>
  </si>
  <si>
    <t>HSBC Cash-Inst</t>
  </si>
  <si>
    <t>ICICI Pru Liquid-Inst</t>
  </si>
  <si>
    <t>IDFC Cash-B</t>
  </si>
  <si>
    <t>Kotak Liquid-Inst</t>
  </si>
  <si>
    <t>Reliance Liquid-Treasury Plan</t>
  </si>
  <si>
    <t>SBI Premier Liquid-Inst</t>
  </si>
  <si>
    <t>Sundaram Money Fund-Inst</t>
  </si>
  <si>
    <t>Tata Liquid-HIP</t>
  </si>
  <si>
    <t>Tata Money Market Fund- A</t>
  </si>
  <si>
    <t>Taurus Liquid-Inst</t>
  </si>
  <si>
    <t>UTI Liquid-Cash Plan</t>
  </si>
  <si>
    <t>UTI Money Market Fund</t>
  </si>
  <si>
    <t>ULTRA SHORT TERM FUNDS (Growth Option)</t>
  </si>
  <si>
    <t>ULTRA SHORT TERM FUNDS - Standard Plans</t>
  </si>
  <si>
    <t>Axis Treasury Advantage Fund</t>
  </si>
  <si>
    <t>Baroda Pioneer Treasury Adv Fund</t>
  </si>
  <si>
    <t>Birla SL Cash Mgr Fund</t>
  </si>
  <si>
    <t>Birla SL Savings-Ret</t>
  </si>
  <si>
    <t>BNP Paribas Money Plus Fund-Reg</t>
  </si>
  <si>
    <t>BOI AXA Treasury Adv Fund-Reg</t>
  </si>
  <si>
    <t>Canara Rob Treasury Adv-Ret</t>
  </si>
  <si>
    <t>DHFL Pramerica Low Duration Fund</t>
  </si>
  <si>
    <t>DHFL Pramerica ST FRF</t>
  </si>
  <si>
    <t>DHFL Pramerica Ultra ST-Reg</t>
  </si>
  <si>
    <t>DSPBR Money Manager Fund-Reg</t>
  </si>
  <si>
    <t>DSPBR Ultra Short Term Fund-Reg</t>
  </si>
  <si>
    <t>Franklin India CMA</t>
  </si>
  <si>
    <t>Franklin India Ultra Short Bond-Ret</t>
  </si>
  <si>
    <t>HDFC Cash Mgmt-TA Plan</t>
  </si>
  <si>
    <t>HDFC Cash Mgmt-TA-WP</t>
  </si>
  <si>
    <t>HSBC Ultra ST Bond-Reg</t>
  </si>
  <si>
    <t>ICICI Pru Flexible Income Plan</t>
  </si>
  <si>
    <t>ICICI Pru Savings Fund</t>
  </si>
  <si>
    <t>ICICI Pru Ultra Short Term Plan</t>
  </si>
  <si>
    <t>IDBI Ultra ST</t>
  </si>
  <si>
    <t>IDFC Money Mgr-TP-Reg</t>
  </si>
  <si>
    <t>IDFC Ultra Short Term Fund-Reg</t>
  </si>
  <si>
    <t>Indiabulls Ultra Short Term Fund</t>
  </si>
  <si>
    <t>Invesco India Ultra ST-Reg</t>
  </si>
  <si>
    <t>JM Money Mgr-Reg</t>
  </si>
  <si>
    <t>JPMorgan India Treasury Fund</t>
  </si>
  <si>
    <t>Kotak Treasury Advantage Fund</t>
  </si>
  <si>
    <t>L&amp;T Ultra ST-Reg</t>
  </si>
  <si>
    <t>LIC MF Income Plus</t>
  </si>
  <si>
    <t>LIC MF Savings Plus</t>
  </si>
  <si>
    <t>Mirae Asset Ultra ST Bond-Reg</t>
  </si>
  <si>
    <t>MOSt Ultra ST Bond Fund</t>
  </si>
  <si>
    <t>Principal Bank CD</t>
  </si>
  <si>
    <t>Reliance Money Manager-Ret</t>
  </si>
  <si>
    <t>SBI Treasury Advantage Fund-Reg</t>
  </si>
  <si>
    <t>SBI Ultra Short Term Debt Fund</t>
  </si>
  <si>
    <t>Sundaram Flexible-STP-Ret</t>
  </si>
  <si>
    <t>Sundaram Ultra Short Term Fund-Ret</t>
  </si>
  <si>
    <t>Tata Floater</t>
  </si>
  <si>
    <t>Tata Treasury Manager Fund - Plan A</t>
  </si>
  <si>
    <t>Tata Treasury Mgr-RIP</t>
  </si>
  <si>
    <t>Taurus Ultra ST Bond-Ret</t>
  </si>
  <si>
    <t>Union KBC Ultra ST Debt-</t>
  </si>
  <si>
    <t>UTI FRF-STP</t>
  </si>
  <si>
    <t>UTI Treasury Advantage-Reg</t>
  </si>
  <si>
    <t>ULTRA SHORT TERM FUNDS - Suspended Plans</t>
  </si>
  <si>
    <t>Birla SL Cash Mgr-Inst</t>
  </si>
  <si>
    <t>Birla SL Savings Fund</t>
  </si>
  <si>
    <t>BNP Paribas Money Plus Fund</t>
  </si>
  <si>
    <t>Canara Rob Treasury Adv-Inst</t>
  </si>
  <si>
    <t>DHFL Pramerica Low Duration Fund-Inst</t>
  </si>
  <si>
    <t>DHFL Pramerica ST FRF-Inst</t>
  </si>
  <si>
    <t>DHFL Pramerica Ultra ST</t>
  </si>
  <si>
    <t>DSPBR Money Mgr-Inst</t>
  </si>
  <si>
    <t>Edelweiss Bond Fund</t>
  </si>
  <si>
    <t>Franklin India Ultra Short Bond-Inst</t>
  </si>
  <si>
    <t>ICICI Pru Savings Fund-Option A</t>
  </si>
  <si>
    <t>ICICI Pru Savings Fund-Option B</t>
  </si>
  <si>
    <t>IDFC Money Mgr-IP-Reg</t>
  </si>
  <si>
    <t>IDFC Money Mgr-TP-B</t>
  </si>
  <si>
    <t>Invesco India Ultra ST Fund</t>
  </si>
  <si>
    <t>Kotak Flexi Debt Fund - Plan A</t>
  </si>
  <si>
    <t>L&amp;T Ultra Short Term Fund</t>
  </si>
  <si>
    <t>Mirae Asset Ultra ST Bond Fund-Savings Plan</t>
  </si>
  <si>
    <t>Principal Low Duration Fund</t>
  </si>
  <si>
    <t>Reliance Money Manager Fund</t>
  </si>
  <si>
    <t>SBI Ultra Short Term Debt Fund-Inst</t>
  </si>
  <si>
    <t>Sundaram Flexible-STP</t>
  </si>
  <si>
    <t>Sundaram Ultra ST Fund-Inst</t>
  </si>
  <si>
    <t>UTI Treasury Advantage Fund</t>
  </si>
  <si>
    <t>Floating Rate Funds (Growth Option)</t>
  </si>
  <si>
    <t>Long Term Floating Rate Funds - Standard Plans</t>
  </si>
  <si>
    <t>Birla SL FRF-Long Term Plan-Ret</t>
  </si>
  <si>
    <t>Franklin India Savings Plus Fund</t>
  </si>
  <si>
    <t>HDFC FRIF-Long Term Plan</t>
  </si>
  <si>
    <t>Long Term Floating Rate Funds - Suspended Plans</t>
  </si>
  <si>
    <t>Short Term Floating Rate Funds - Standard Plans</t>
  </si>
  <si>
    <t>Birla SL FRF-Short Term Plan-Ret</t>
  </si>
  <si>
    <t>Canara Rob Savings Plus Fund-Reg</t>
  </si>
  <si>
    <t>HDFC FRIF-Short Term Plan-Ret</t>
  </si>
  <si>
    <t>JM Floater Short Term Fund(B)</t>
  </si>
  <si>
    <t>L&amp;T FRF-Reg</t>
  </si>
  <si>
    <t>Reliance FRF ST</t>
  </si>
  <si>
    <t>SBI Savings Fund-Reg</t>
  </si>
  <si>
    <t>Short Term Floating Rate Funds - Suspended Plans</t>
  </si>
  <si>
    <t>Birla SL FRF-Short Term Plan</t>
  </si>
  <si>
    <t>HDFC FRIF-Short Term Plan</t>
  </si>
  <si>
    <t>Accrual High Yield Funds               (Growth Option)</t>
  </si>
  <si>
    <t>Avg Maturity in Yrs*</t>
  </si>
  <si>
    <t>Accrual High Yield Funds-Standard Plans</t>
  </si>
  <si>
    <t>Baroda Pioneer Credit Opp Fund-A</t>
  </si>
  <si>
    <t>Birla SL Corp Bond Fund-Reg</t>
  </si>
  <si>
    <t>Birla SL Medium Term Fund</t>
  </si>
  <si>
    <t>Birla SL ST Opportunities Fund</t>
  </si>
  <si>
    <t>BNP Paribas Medium Term Income Fund</t>
  </si>
  <si>
    <t>Canara Rob Medium Term Opp Fund-Reg</t>
  </si>
  <si>
    <t>DHFL Pramerica Medium Term Income Fund-Reg</t>
  </si>
  <si>
    <t>DSPBR Income Opportunities Fund-Reg</t>
  </si>
  <si>
    <t>Franklin India Corporate Bond Opportunities Fund</t>
  </si>
  <si>
    <t>Franklin India Dynamic Accrual Fund</t>
  </si>
  <si>
    <t>Franklin India Income Opportunities Fund</t>
  </si>
  <si>
    <t>HDFC Corporate Debt Opportunities Fund-</t>
  </si>
  <si>
    <t>HDFC Medium Term Opportunities Fund</t>
  </si>
  <si>
    <t>ICICI Pru Corporate Bond Fund</t>
  </si>
  <si>
    <t>ICICI Pru Regular Savings</t>
  </si>
  <si>
    <t>IDBI Debt Opp Fund</t>
  </si>
  <si>
    <t>IDFC Corp Bond Fund-Reg</t>
  </si>
  <si>
    <t>IDFC SSIF-MT-Reg</t>
  </si>
  <si>
    <t>Invesco India Corp Bond Opp Fund</t>
  </si>
  <si>
    <t>Invesco India Medium Term Bond Fund</t>
  </si>
  <si>
    <t>Kotak Income Opportunities Fund</t>
  </si>
  <si>
    <t>Kotak Medium Term Fund</t>
  </si>
  <si>
    <t>Principal Credit Opp Fund</t>
  </si>
  <si>
    <t>Reliance Corporate Bond Fund-</t>
  </si>
  <si>
    <t>Reliance Medium Term</t>
  </si>
  <si>
    <t>Reliance Reg Savings Fund-Debt Plan</t>
  </si>
  <si>
    <t>SBI Corporate Bond Fund-Reg</t>
  </si>
  <si>
    <t>UTI Income Opp Fund</t>
  </si>
  <si>
    <t>UTI Medium Term Fund-Reg</t>
  </si>
  <si>
    <t>Accrual High Yield Funds-Suspended Funds</t>
  </si>
  <si>
    <t>Birla SL Medium Term-Inst</t>
  </si>
  <si>
    <t>BNP Paribas Bond Fund</t>
  </si>
  <si>
    <t>ICICI Pru Corporate Bond-B</t>
  </si>
  <si>
    <t>IDFC SSIF-MT-F</t>
  </si>
  <si>
    <t>IDFC SSIF-MT-Inst</t>
  </si>
  <si>
    <t>Invesco India Credit Opportunities Fund</t>
  </si>
  <si>
    <t>Duration Short Term Debt (Growth Option)</t>
  </si>
  <si>
    <t>Duration Short Term Debt Funds - Standard Plans</t>
  </si>
  <si>
    <t>Axis Short Term Fund-Ret</t>
  </si>
  <si>
    <t>Baroda Pioneer ST Bond Fund</t>
  </si>
  <si>
    <t>Birla SL Short Term Fund</t>
  </si>
  <si>
    <t>Birla SL Treasury Optimizer Plan-Ret</t>
  </si>
  <si>
    <t>BNP Paribas ST Income Fund-Reg</t>
  </si>
  <si>
    <t>BOI AXA ST Income Fund-Reg</t>
  </si>
  <si>
    <t>Canara Rob Short Term Fund-Reg</t>
  </si>
  <si>
    <t>DHFL Pramerica Short Maturity Fund</t>
  </si>
  <si>
    <t>DSPBR Short Term Fund-Reg</t>
  </si>
  <si>
    <t>Escorts Short Term Debt</t>
  </si>
  <si>
    <t>Franklin India Low Duration Fund</t>
  </si>
  <si>
    <t>Franklin India ST Income Plan</t>
  </si>
  <si>
    <t>HDFC High Interest-STP</t>
  </si>
  <si>
    <t>HDFC Short Term Opportunities Fund</t>
  </si>
  <si>
    <t>HDFC STP</t>
  </si>
  <si>
    <t>HSBC Income-Short Term Plan</t>
  </si>
  <si>
    <t>ICICI Pru Short Term Plan</t>
  </si>
  <si>
    <t>IDBI ST Bond</t>
  </si>
  <si>
    <t>IDFC SSIF-ST-Reg</t>
  </si>
  <si>
    <t>Indiabulls ST Fund</t>
  </si>
  <si>
    <t>Invesco India Short Term Fund</t>
  </si>
  <si>
    <t>JM Short Term-Reg</t>
  </si>
  <si>
    <t>JPMorgan India ST Income</t>
  </si>
  <si>
    <t>Kotak Bond-STP</t>
  </si>
  <si>
    <t>Kotak Low Duration Fund-Ret</t>
  </si>
  <si>
    <t>L&amp;T Low Duration Fund-Ret</t>
  </si>
  <si>
    <t>L&amp;T Short Term Opportunities Fund-Reg(B)</t>
  </si>
  <si>
    <t>L&amp;T ST Income Fund-Reg</t>
  </si>
  <si>
    <t>Peerless Short Term Fund-Reg</t>
  </si>
  <si>
    <t>Principal ST Income Fund</t>
  </si>
  <si>
    <t>Reliance STF</t>
  </si>
  <si>
    <t>SBI Short Term Debt Fund-Ret</t>
  </si>
  <si>
    <t>Sundaram Select Debt-STAP</t>
  </si>
  <si>
    <t>Tata ST Bond</t>
  </si>
  <si>
    <t>Taurus ST Income-Reg</t>
  </si>
  <si>
    <t>UTI ST Income Fund-Reg</t>
  </si>
  <si>
    <t>Duration Short Term Debt Funds - Suspended Plans</t>
  </si>
  <si>
    <t>Axis Short Term Fund</t>
  </si>
  <si>
    <t>Birla SL Treasury Optimizer Plan</t>
  </si>
  <si>
    <t>BNP Paribas ST Income Fund</t>
  </si>
  <si>
    <t>Canara Rob Short Term Fund-Inst</t>
  </si>
  <si>
    <t>DHFL Pramerica Short Maturity-Inst</t>
  </si>
  <si>
    <t>DHFL Pramerica Short Maturity-Prem Plus</t>
  </si>
  <si>
    <t>Franklin India ST Income-Inst</t>
  </si>
  <si>
    <t>HSBC Income-Short Term Plan-Inst Plus</t>
  </si>
  <si>
    <t>ICICI Pru STP-Inst</t>
  </si>
  <si>
    <t>IDFC SSIF-ST-B</t>
  </si>
  <si>
    <t>IDFC SSIF-ST-C</t>
  </si>
  <si>
    <t>IDFC SSIF-ST-D</t>
  </si>
  <si>
    <t>IDFC SSIF-STP-F</t>
  </si>
  <si>
    <t>Invesco India STF-B</t>
  </si>
  <si>
    <t>JM Short Term Fund</t>
  </si>
  <si>
    <t>Kotak Low Duration Fund</t>
  </si>
  <si>
    <t>L&amp;T Low Duration Fund-Inst</t>
  </si>
  <si>
    <t>L&amp;T Low Duration Fund-Reg</t>
  </si>
  <si>
    <t>SBI Short Term Debt Fund</t>
  </si>
  <si>
    <t>UTI ST Income Fund</t>
  </si>
  <si>
    <t>Duration Short Term Debt Funds - Banking &amp; PSU</t>
  </si>
  <si>
    <t>Axis Banking Debt Fund</t>
  </si>
  <si>
    <t>DHFL Pramerica Banking &amp; PSU Debt Fund</t>
  </si>
  <si>
    <t>DSPBR Banking &amp; PSU Debt Fund</t>
  </si>
  <si>
    <t>Franklin India Banking &amp; PSU Debt Fund</t>
  </si>
  <si>
    <t>HDFC Banking and PSU Debt Fund-Reg</t>
  </si>
  <si>
    <t>ICICI Pru Banking &amp; PSU Debt Fund</t>
  </si>
  <si>
    <t>IDFC Banking Debt Fund-Reg</t>
  </si>
  <si>
    <t>JPMorgan India Banking and PSU Debt Fund</t>
  </si>
  <si>
    <t>Kotak Banking and PSU Debt Fund</t>
  </si>
  <si>
    <t>Reliance Banking &amp; PSU Debt Fund</t>
  </si>
  <si>
    <t>Sundaram Banking &amp; PSU Debt Fund-Reg</t>
  </si>
  <si>
    <t>UTI Banking &amp; PSU Debt Fund-Reg</t>
  </si>
  <si>
    <t>Duration Income Long Term Funds (Growth Option)</t>
  </si>
  <si>
    <t>Duration Income Long Term Funds - Standard Plans</t>
  </si>
  <si>
    <t>Axis Income Fund</t>
  </si>
  <si>
    <t>Baroda Pioneer Income Fund</t>
  </si>
  <si>
    <t>Birla SL Income Plus</t>
  </si>
  <si>
    <t>Canara Rob Income-Reg</t>
  </si>
  <si>
    <t>DHFL Pramerica Inflation Indexed Bond Fund-Reg</t>
  </si>
  <si>
    <t>DHFL Pramerica Premier Bond Fund</t>
  </si>
  <si>
    <t>DSPBR Bond Fund</t>
  </si>
  <si>
    <t>Escorts Income Plan</t>
  </si>
  <si>
    <t>Franklin India IBA-A</t>
  </si>
  <si>
    <t>HDFC Income Fund</t>
  </si>
  <si>
    <t>HSBC Income-Invest Plan</t>
  </si>
  <si>
    <t>ICICI Pru Income</t>
  </si>
  <si>
    <t>ICICI Pru Long Term Plan</t>
  </si>
  <si>
    <t>ICICI Pru Long Term Plan-Ret</t>
  </si>
  <si>
    <t>IDFC SSIF-Invest-Reg</t>
  </si>
  <si>
    <t>Indiabulls Income Fund-Reg</t>
  </si>
  <si>
    <t>Invesco India Active Income Fund</t>
  </si>
  <si>
    <t>JM Income</t>
  </si>
  <si>
    <t>Kotak Bond Fund - Plan A</t>
  </si>
  <si>
    <t>Kotak Bond-Deposit</t>
  </si>
  <si>
    <t>L&amp;T Triple Ace Bond Fund-Reg</t>
  </si>
  <si>
    <t>LIC MF Bond</t>
  </si>
  <si>
    <t>Principal Dynamic Bond Fund</t>
  </si>
  <si>
    <t>Reliance Income</t>
  </si>
  <si>
    <t>SBI Magnum Income</t>
  </si>
  <si>
    <t>Sundaram Bond Saver</t>
  </si>
  <si>
    <t>Sundaram Income Plus</t>
  </si>
  <si>
    <t>Tata Income Fund</t>
  </si>
  <si>
    <t>Tata Income Plus Fund - Plan A</t>
  </si>
  <si>
    <t>UTI Bond Fund</t>
  </si>
  <si>
    <t>Duration Income Long Term Funds- Suspended Plans</t>
  </si>
  <si>
    <t>DHFL Pramerica Premier Bond Fund-Prem Plus</t>
  </si>
  <si>
    <t>ICICI Pru Income-Inst</t>
  </si>
  <si>
    <t>ICICI Pru Long Term Plan-Prem</t>
  </si>
  <si>
    <t>Sundaram Bond Saver-Inst</t>
  </si>
  <si>
    <t>Tata Income Plus-B</t>
  </si>
  <si>
    <t>Duration G-Sec LT / PF (Growth Option)</t>
  </si>
  <si>
    <t>Gilt Exposure in % *</t>
  </si>
  <si>
    <t>Cash</t>
  </si>
  <si>
    <t>Exit Load</t>
  </si>
  <si>
    <t>Duration G-Sec LT - Standard Plans</t>
  </si>
  <si>
    <t>Axis Constant Maturity 10 Year Fund</t>
  </si>
  <si>
    <t>Baroda Pioneer Gilt Fund</t>
  </si>
  <si>
    <t>Birla SL Constant Maturity 10 Year Gilt Fund-Reg</t>
  </si>
  <si>
    <t>Birla SL G-Sec-LT</t>
  </si>
  <si>
    <t>BNP Paribas Government Securities Fund</t>
  </si>
  <si>
    <t>Canara Rob Gilt PGS-Reg</t>
  </si>
  <si>
    <t>DHFL Pramerica Gilt Fund</t>
  </si>
  <si>
    <t>DSPBR G Sec Fund-Reg</t>
  </si>
  <si>
    <t>Escorts Gilt</t>
  </si>
  <si>
    <t>Franklin India G-Sec-Comp</t>
  </si>
  <si>
    <t>Franklin India G-Sec-LTP</t>
  </si>
  <si>
    <t>HDFC Gilt-Long Term Plan</t>
  </si>
  <si>
    <t>ICICI Pru Long Term Gilt Fund</t>
  </si>
  <si>
    <t>IDFC G Sec-Invest-A</t>
  </si>
  <si>
    <t>IDFC G Sec-Invest-Reg</t>
  </si>
  <si>
    <t>Indiabulls Gilt</t>
  </si>
  <si>
    <t>Invesco India Gilt Fund - Long Duration Plan</t>
  </si>
  <si>
    <t>JM G-Sec Fund-Reg</t>
  </si>
  <si>
    <t>Kotak Gilt-Invest-Reg</t>
  </si>
  <si>
    <t>L&amp;T Gilt Fund-Reg</t>
  </si>
  <si>
    <t>LIC MF G-Sec-Reg</t>
  </si>
  <si>
    <t>Principal Govt Sec Fund</t>
  </si>
  <si>
    <t>Reliance Gilt Securities Fund</t>
  </si>
  <si>
    <t>SBI Magnum Gilt-LTP-Reg</t>
  </si>
  <si>
    <t>Sundaram Gilt Fund</t>
  </si>
  <si>
    <t>Tata Gilt Securities Fund-A</t>
  </si>
  <si>
    <t>UTI Gilt Adv-LTP</t>
  </si>
  <si>
    <t>Crisil 10 Yr Gilt Index</t>
  </si>
  <si>
    <t>Duration G-Sec LT - PF</t>
  </si>
  <si>
    <t>Birla SL Gilt Plus-PF</t>
  </si>
  <si>
    <t>Franklin India G-Sec-PF</t>
  </si>
  <si>
    <t>ICICI Pru Gilt-Invest-PF</t>
  </si>
  <si>
    <t>IDFC G Sec-PF-Inst</t>
  </si>
  <si>
    <t>IDFC G Sec-PF-Reg</t>
  </si>
  <si>
    <t>Kotak Gilt-Invest-PF&amp;Trust</t>
  </si>
  <si>
    <t>LIC MF G-Sec-PF</t>
  </si>
  <si>
    <t>SBI Magnum Gilt-LTP-PF</t>
  </si>
  <si>
    <t>UTI Gilt Adv-LTP-PF</t>
  </si>
  <si>
    <t>I-Sec Li-BEX</t>
  </si>
  <si>
    <t>* Average Maturities,Gilt Exposure as on May 2016</t>
  </si>
  <si>
    <t>Duration G-Sec ST (Growth Option)</t>
  </si>
  <si>
    <t>Duration G-Sec ST-Standard Plans</t>
  </si>
  <si>
    <t>DSPBR Treasury Bill Fund-Reg</t>
  </si>
  <si>
    <t>HDFC Gilt-Short Term Plan</t>
  </si>
  <si>
    <t>ICICI Pru Short Term Gilt Fund</t>
  </si>
  <si>
    <t>IDFC G Sec-STP-Reg</t>
  </si>
  <si>
    <t>SBI Magnum Gilt-STP</t>
  </si>
  <si>
    <t>Tata Gilt SMF</t>
  </si>
  <si>
    <t>UTI G-Sec-STP</t>
  </si>
  <si>
    <t>I-Sec Si-BEX</t>
  </si>
  <si>
    <t>Duration Dynamic Bond Funds (Growth Option)</t>
  </si>
  <si>
    <t>Duration Dynamic Bond Funds-Standard Plans</t>
  </si>
  <si>
    <t>Axis Dynamic Bond Fund</t>
  </si>
  <si>
    <t>Baroda Pioneer Dynamic Bond Fund</t>
  </si>
  <si>
    <t>Birla SL Dynamic Bond Fund-Ret</t>
  </si>
  <si>
    <t>BNP Paribas Flexi Debt Fund</t>
  </si>
  <si>
    <t>BNP Paribas Flexi Debt Fund-Reg-A-</t>
  </si>
  <si>
    <t>Canara Rob Dynamic Bond Fund-Reg</t>
  </si>
  <si>
    <t>DHFL Pramerica Dynamic Bond Fund</t>
  </si>
  <si>
    <t>DSPBR Strategic Bond-Reg</t>
  </si>
  <si>
    <t>HDFC High Interest Fund-Dynamic Plan</t>
  </si>
  <si>
    <t>HSBC Flexi Debt-Reg</t>
  </si>
  <si>
    <t>ICICI Pru Dynamic Bond Fund</t>
  </si>
  <si>
    <t>ICICI Pru Income Opportunities Fund</t>
  </si>
  <si>
    <t>IDBI Dynamic Bond</t>
  </si>
  <si>
    <t>IDFC Dynamic Bond-A</t>
  </si>
  <si>
    <t>IIFL Dynamic Bond Fund-Reg</t>
  </si>
  <si>
    <t>JPMorgan India Active Bond Fund</t>
  </si>
  <si>
    <t>Kotak Flexi Debt-Reg</t>
  </si>
  <si>
    <t>L&amp;T Flexi Bond-Ret</t>
  </si>
  <si>
    <t>Peerless Flexible Income Fund</t>
  </si>
  <si>
    <t>Reliance Dynamic Bond</t>
  </si>
  <si>
    <t>SBI Dynamic Bond</t>
  </si>
  <si>
    <t>Sundaram Flexible-FIP</t>
  </si>
  <si>
    <t>Tata Dynamic Bond Fund-Plan A</t>
  </si>
  <si>
    <t>Tata Dynamic Bond-B</t>
  </si>
  <si>
    <t>Taurus Dynamic Income Fund-Reg</t>
  </si>
  <si>
    <t>Union KBC Dynamic Bond</t>
  </si>
  <si>
    <t>UTI Dynamic Bond Fund-Reg</t>
  </si>
  <si>
    <t>Duration Dynamic Bond Funds -Suspended Plans</t>
  </si>
  <si>
    <t>DSPBR Strategic Bond Fund</t>
  </si>
  <si>
    <t>HSBC Flexi Debt Fund</t>
  </si>
  <si>
    <t>ICICI Pru Dynamic Bond Fund-Prem Plus</t>
  </si>
  <si>
    <t>ICICI Pru Income Opportunities-Inst</t>
  </si>
  <si>
    <t>IDFC Dynamic Bond Fund-Reg</t>
  </si>
  <si>
    <t>L&amp;T Flexi Bond Fund-Reg</t>
  </si>
  <si>
    <t>L&amp;T Income Opportunities Fund</t>
  </si>
  <si>
    <t>Derivative and Arbitrage Fund                (Growth Option)</t>
  </si>
  <si>
    <t>Derivative &amp; Arbitrage Funds - Equity</t>
  </si>
  <si>
    <t>Axis Enhanced Arbitrage Fund-Reg</t>
  </si>
  <si>
    <t>Birla SL Enhanced Arbitrage Fund</t>
  </si>
  <si>
    <t>DHFL Pramerica Arbitrage Fund-Reg</t>
  </si>
  <si>
    <t>HDFC Arbitrage Fund</t>
  </si>
  <si>
    <t>HDFC Arbitrage-WP</t>
  </si>
  <si>
    <t>ICICI Pru Blended-B-I</t>
  </si>
  <si>
    <t>ICICI Pru Equity-Arbitrage Fund</t>
  </si>
  <si>
    <t>IDFC Arbitrage Fund-Reg</t>
  </si>
  <si>
    <t>IDFC Arbitrage Plus Fund-Reg</t>
  </si>
  <si>
    <t>IDFC Arbitrage-Inst</t>
  </si>
  <si>
    <t>Invesco India Arbitrage Fund</t>
  </si>
  <si>
    <t>Kotak Equity Arbitrage Scheme</t>
  </si>
  <si>
    <t>L&amp;T Arbitrage Opp Fund-Reg</t>
  </si>
  <si>
    <t>Reliance Arbitrage Advantage Fund</t>
  </si>
  <si>
    <t>SBI Arbitrage Opportunities Fund-Reg</t>
  </si>
  <si>
    <t>CRISIL Balanced Fund - Aggressive Index</t>
  </si>
  <si>
    <t>Derivative &amp; Arbitrage Funds - Debt</t>
  </si>
  <si>
    <t>JM Arbitrage Adv Fund</t>
  </si>
  <si>
    <t>UTI SPrEAD</t>
  </si>
  <si>
    <t>Monthly Income Funds              (Growth Option)</t>
  </si>
  <si>
    <t>Equity Exposure in % *</t>
  </si>
  <si>
    <t>AAA/AA   (%)*</t>
  </si>
  <si>
    <t>Cash Exposure</t>
  </si>
  <si>
    <t>Monthly Income Plans -  Aggressive &gt; 15% Equity-Standard Plans</t>
  </si>
  <si>
    <t>Axis Income Saver Fund</t>
  </si>
  <si>
    <t>Birla SL MIP II-Wealth 25</t>
  </si>
  <si>
    <t>BOI AXA Regular Return Fund-Reg</t>
  </si>
  <si>
    <t>BOI AXA Regular Return-Eco</t>
  </si>
  <si>
    <t>Canara Rob MIP-Reg</t>
  </si>
  <si>
    <t>DSPBR MIP Fund-Reg</t>
  </si>
  <si>
    <t>Franklin India MIP</t>
  </si>
  <si>
    <t>Franklin India MIP-B</t>
  </si>
  <si>
    <t>HDFC MIP-LTP</t>
  </si>
  <si>
    <t>HSBC MIP-Savings</t>
  </si>
  <si>
    <t>ICICI Pru MIP 25</t>
  </si>
  <si>
    <t>IDFC MIP-Reg</t>
  </si>
  <si>
    <t>Kotak MIP</t>
  </si>
  <si>
    <t>L&amp;T MIP-Reg</t>
  </si>
  <si>
    <t>LIC MF MIP</t>
  </si>
  <si>
    <t>Principal Debt Savings Fund</t>
  </si>
  <si>
    <t>Reliance MIP</t>
  </si>
  <si>
    <t>SBI Regular Savings Fund</t>
  </si>
  <si>
    <t>Sundaram MIP-Aggr Plan</t>
  </si>
  <si>
    <t>Sundaram MIP-Mod Plan</t>
  </si>
  <si>
    <t>UTI MIS Adv Plan</t>
  </si>
  <si>
    <t>Crisil MIP Blended Index</t>
  </si>
  <si>
    <t>Monthly Income Plans - Conservative &lt;= 15% Equity</t>
  </si>
  <si>
    <t>Baroda Pioneer MIP</t>
  </si>
  <si>
    <t>Birla SL MIP</t>
  </si>
  <si>
    <t>Birla SL MIP II-Savings 5</t>
  </si>
  <si>
    <t>Birla SL Monthly Income</t>
  </si>
  <si>
    <t>BNP Paribas MIP Fund-Reg</t>
  </si>
  <si>
    <t>Canara Rob InDiGo Fund-Reg</t>
  </si>
  <si>
    <t>Canara Rob Yield Adv Fund-Reg</t>
  </si>
  <si>
    <t>DHFL Pramerica Equity Income Fund</t>
  </si>
  <si>
    <t>DHFL Pramerica Income Advantage Fund</t>
  </si>
  <si>
    <t>HDFC MIP-STP</t>
  </si>
  <si>
    <t>HDFC Multiple Yield Fund 2005</t>
  </si>
  <si>
    <t>HSBC MIP-Reg</t>
  </si>
  <si>
    <t>ICICI Pru MIP</t>
  </si>
  <si>
    <t>ICICI Pru Regular Income Fund</t>
  </si>
  <si>
    <t>IDBI MIP</t>
  </si>
  <si>
    <t>Invesco India MIP Plus</t>
  </si>
  <si>
    <t>JM MIP Fund</t>
  </si>
  <si>
    <t>Peerless Income Plus Fund-Reg</t>
  </si>
  <si>
    <t>Principal Equity Savings Fund</t>
  </si>
  <si>
    <t>SBI Magnum MIP</t>
  </si>
  <si>
    <t>SBI Magnum MIP-Floater Plan</t>
  </si>
  <si>
    <t>Sundaram MIP-Cons Plan</t>
  </si>
  <si>
    <t>UTI MIS</t>
  </si>
  <si>
    <t>* Expense Ratio, Average Maturities, Equity Exposure &amp; Cash Exposure as on May 2016</t>
  </si>
  <si>
    <t>EQUITY SAVINGS FUNDS</t>
  </si>
  <si>
    <t>Axis Equity Saver Fund-Reg</t>
  </si>
  <si>
    <t>Birla SL Eq Savings Fund-Reg</t>
  </si>
  <si>
    <t>Edelweiss Equity Savings Advantage Fund</t>
  </si>
  <si>
    <t>HDFC Equity Savings Fund</t>
  </si>
  <si>
    <t>ICICI Pru Equity Income Fund</t>
  </si>
  <si>
    <t>JPMorgan India Equity Income Fund-Reg</t>
  </si>
  <si>
    <t>Kotak Equity Savings Fund</t>
  </si>
  <si>
    <t>L&amp;T Equity Savings Fund-Reg</t>
  </si>
  <si>
    <t>Reliance Equity Savings Fund</t>
  </si>
  <si>
    <t>SBI Equity Savings Fund</t>
  </si>
  <si>
    <t>Tata Regular Saving Equity Fund-Reg</t>
  </si>
  <si>
    <t>Market Capitalisation</t>
  </si>
  <si>
    <t>Index Funds (Growth Option)</t>
  </si>
  <si>
    <t>LargeCap</t>
  </si>
  <si>
    <t>MidCap</t>
  </si>
  <si>
    <t>SmallCap</t>
  </si>
  <si>
    <t>Alpha</t>
  </si>
  <si>
    <t>Beta</t>
  </si>
  <si>
    <t>Sharpe Ratio</t>
  </si>
  <si>
    <t>S&amp;P CNX Nifty Index Funds</t>
  </si>
  <si>
    <t>Birla SL Index Fund</t>
  </si>
  <si>
    <t>Edelweiss Prudent Advantage Fund-B</t>
  </si>
  <si>
    <t>Franklin India Index Fund-NSE Nifty</t>
  </si>
  <si>
    <t>GS CNX 500</t>
  </si>
  <si>
    <t>GS Junior BeES</t>
  </si>
  <si>
    <t>GS Nifty BeES</t>
  </si>
  <si>
    <t>HDFC Index Fund-Nifty</t>
  </si>
  <si>
    <t>ICICI Pru Nifty Index Fund</t>
  </si>
  <si>
    <t>ICICI Pru Nifty Next 50 Index Fund</t>
  </si>
  <si>
    <t>IDBI Nifty Index Fund</t>
  </si>
  <si>
    <t>IDBI Nifty Junior Index Fund</t>
  </si>
  <si>
    <t>IDFC Nifty Fund-Reg</t>
  </si>
  <si>
    <t>LIC MF Index Fund-Nifty Plan</t>
  </si>
  <si>
    <t>Principal Index Fund-Nifty</t>
  </si>
  <si>
    <t>Quantum Index Fund ETF</t>
  </si>
  <si>
    <t>Reliance Index Fund - Nifty Plan</t>
  </si>
  <si>
    <t>SBI Nifty Index Fund-Reg</t>
  </si>
  <si>
    <t>Tata Index Fund-Nifty Plan</t>
  </si>
  <si>
    <t>Taurus Nifty Index Fund-Reg</t>
  </si>
  <si>
    <t>UTI Nifty Index Fund</t>
  </si>
  <si>
    <t>BSE Sensex Index Funds</t>
  </si>
  <si>
    <t>HDFC Index Fund-Sensex</t>
  </si>
  <si>
    <t>HDFC Index Fund-Sensex Plus</t>
  </si>
  <si>
    <t>ICICI Pru Sensex ETF</t>
  </si>
  <si>
    <t>LIC MF Index Fund-Sensex plan</t>
  </si>
  <si>
    <t>Reliance Index Fund - Sensex Plan</t>
  </si>
  <si>
    <t>Tata Index Fund-Sensex Plan</t>
  </si>
  <si>
    <t>S&amp;P BSE 100</t>
  </si>
  <si>
    <t>S&amp;P BSE SENSEX</t>
  </si>
  <si>
    <t>** Returns for one-year and above are annualised                                                                                                                                                                 *Beta, Sharpe Ratio, Expense Ratio  as on May 2016</t>
  </si>
  <si>
    <t>Large Cap Equity Funds  (Growth Option)</t>
  </si>
  <si>
    <t>Others</t>
  </si>
  <si>
    <t>R-Squared</t>
  </si>
  <si>
    <t>Pure Large Cap Equity Funds</t>
  </si>
  <si>
    <t>Axis Equity Fund</t>
  </si>
  <si>
    <t>Axis Focused 25 Fund</t>
  </si>
  <si>
    <t>Baroda Pioneer Growth Fund</t>
  </si>
  <si>
    <t>Birla SL Frontline Equity Fund</t>
  </si>
  <si>
    <t>Birla SL Top 100 Fund</t>
  </si>
  <si>
    <t>BNP Paribas Equity Fund</t>
  </si>
  <si>
    <t>BOI AXA Equity Fund-Reg(B)</t>
  </si>
  <si>
    <t>Canara Rob Large Cap+ Fund-Reg</t>
  </si>
  <si>
    <t>DHFL Pramerica Large Cap Fund</t>
  </si>
  <si>
    <t>DHFL Pramerica Large Cap Fund-WP</t>
  </si>
  <si>
    <t>DSPBR Focus 25 Fund-Reg</t>
  </si>
  <si>
    <t>DSPBR Top 100 Equity Fund-Reg</t>
  </si>
  <si>
    <t>Edelweiss EDGE Top 100 Fund-A</t>
  </si>
  <si>
    <t>Edelweiss EDGE Top 100-B</t>
  </si>
  <si>
    <t>Edelweiss EDGE Top 100-C</t>
  </si>
  <si>
    <t>Franklin India Bluechip Fund</t>
  </si>
  <si>
    <t>Franklin India Prima Plus Fund</t>
  </si>
  <si>
    <t>HDFC Large Cap Fund-Reg</t>
  </si>
  <si>
    <t>HDFC Top 200 Fund</t>
  </si>
  <si>
    <t>HSBC Equity Fund</t>
  </si>
  <si>
    <t>ICICI Pru Focused BlueChip Eq Fund</t>
  </si>
  <si>
    <t>ICICI Pru Focused BlueChip Eq-Inst-I</t>
  </si>
  <si>
    <t>ICICI Pru Select Large Cap Fund</t>
  </si>
  <si>
    <t>ICICI Pru Top 100 Fund</t>
  </si>
  <si>
    <t>IDBI Diversified Equity Fund</t>
  </si>
  <si>
    <t>IDBI India Top 100 Equity Fund</t>
  </si>
  <si>
    <t>IDFC Equity Fund-Reg</t>
  </si>
  <si>
    <t>IDFC Equity-B</t>
  </si>
  <si>
    <t>IDFC Imperial Equity Fund-Reg</t>
  </si>
  <si>
    <t>Indiabulls Blue Chip Fund</t>
  </si>
  <si>
    <t>Invesco India Business Leaders Fund</t>
  </si>
  <si>
    <t>JPMorgan India Equity Fund-Reg</t>
  </si>
  <si>
    <t>Kotak 50</t>
  </si>
  <si>
    <t>L&amp;T India Large Cap Fund-Reg</t>
  </si>
  <si>
    <t>LIC MF Equity Fund</t>
  </si>
  <si>
    <t>MOSt Focused 25 Fund-Reg</t>
  </si>
  <si>
    <t>Principal Growth Fund</t>
  </si>
  <si>
    <t>Principal Large Cap Fund</t>
  </si>
  <si>
    <t>Reliance Focused Large Cap Fund</t>
  </si>
  <si>
    <t>Reliance NRI Equity Fund(B)</t>
  </si>
  <si>
    <t>Reliance Quant Plus Fund(B)</t>
  </si>
  <si>
    <t>Reliance Top 200 Fund</t>
  </si>
  <si>
    <t>Reliance Vision Fund</t>
  </si>
  <si>
    <t>Sahara Super 20 Fund</t>
  </si>
  <si>
    <t>SBI BlueChip Fund-Reg</t>
  </si>
  <si>
    <t>SBI Magnum Equity Fund-Reg</t>
  </si>
  <si>
    <t>Sundaram Growth Fund</t>
  </si>
  <si>
    <t>Sundaram Select Focus</t>
  </si>
  <si>
    <t>Sundaram Select Focus-Inst</t>
  </si>
  <si>
    <t>Tata Large Cap Fund</t>
  </si>
  <si>
    <t>Tata Retirement Sav Fund - Prog Plan</t>
  </si>
  <si>
    <t>Union KBC Equity Fund</t>
  </si>
  <si>
    <t>UTI Bluechip Flexicap Fund</t>
  </si>
  <si>
    <t>UTI Equity Fund</t>
  </si>
  <si>
    <t>UTI Mastershare</t>
  </si>
  <si>
    <t>UTI Top 100 Fund</t>
  </si>
  <si>
    <t>S&amp;P BSE Mid-Cap</t>
  </si>
  <si>
    <t>** Returns for one-year and above are annualised                                                                                                                  *L Cap , M Cap, S Cap, Alpha, Beta, Sharpe Ratio, Expense Ratio and Cash Exposure  as on May 2016</t>
  </si>
  <si>
    <t>Pure Mid Cap Equity Funds     (Growth Option)</t>
  </si>
  <si>
    <t>Cash in (%)</t>
  </si>
  <si>
    <t>Pure Mid Cap Equity Funds</t>
  </si>
  <si>
    <t>Axis Midcap Fund</t>
  </si>
  <si>
    <t>Birla SL Midcap Fund</t>
  </si>
  <si>
    <t>Birla SL Small &amp; Midcap Fund</t>
  </si>
  <si>
    <t>BNP Paribas Mid Cap Fund</t>
  </si>
  <si>
    <t>Canara Rob Emerg Eq Fund-Reg</t>
  </si>
  <si>
    <t>DHFL Pramerica Midcap Opp Fund-Reg</t>
  </si>
  <si>
    <t>DSPBR Micro-Cap Fund-Reg</t>
  </si>
  <si>
    <t>DSPBR Small &amp; Mid Cap Fund-Reg</t>
  </si>
  <si>
    <t>Edelweiss Emerging Leaders Fund</t>
  </si>
  <si>
    <t>Escorts Growth</t>
  </si>
  <si>
    <t>Escorts Leading Sectors Fund</t>
  </si>
  <si>
    <t>Franklin India Prima Fund</t>
  </si>
  <si>
    <t>Franklin India Smaller Cos Fund</t>
  </si>
  <si>
    <t>HDFC Mid-Cap Opportunities Fund</t>
  </si>
  <si>
    <t>HDFC Small and Mid Cap Fund-Reg</t>
  </si>
  <si>
    <t>HSBC Midcap Equity Fund</t>
  </si>
  <si>
    <t>ICICI Pru Midcap Fund</t>
  </si>
  <si>
    <t>IDFC Premier Equity Fund-Reg</t>
  </si>
  <si>
    <t>IDFC Premier Equity-B</t>
  </si>
  <si>
    <t>IDFC Sterling Equity Fund-Reg</t>
  </si>
  <si>
    <t>Invesco India Mid Cap Fund</t>
  </si>
  <si>
    <t>Invesco India Mid N Small Cap Fund</t>
  </si>
  <si>
    <t>JM Core 11 Fund</t>
  </si>
  <si>
    <t>JPMorgan India Mid and Small Cap Fund-Reg</t>
  </si>
  <si>
    <t>Kotak Emerging Equity Scheme</t>
  </si>
  <si>
    <t>Kotak Midcap Scheme</t>
  </si>
  <si>
    <t>L&amp;T Midcap Fund-Reg</t>
  </si>
  <si>
    <t>LIC MF Growth Fund</t>
  </si>
  <si>
    <t>Mirae Asset Emerging BlueChip-Reg</t>
  </si>
  <si>
    <t>MOSt Focused Midcap 30 Fund-Reg</t>
  </si>
  <si>
    <t>Principal Emerging Bluechip Fund</t>
  </si>
  <si>
    <t>Reliance Growth Fund</t>
  </si>
  <si>
    <t>Reliance Mid &amp; Small Cap Fund</t>
  </si>
  <si>
    <t>Reliance Small Cap Fund</t>
  </si>
  <si>
    <t>Sahara Growth Fund</t>
  </si>
  <si>
    <t>Sahara Midcap Fund</t>
  </si>
  <si>
    <t>SBI Emerging Businesses Fund-Reg</t>
  </si>
  <si>
    <t>SBI Magnum Global Fund 94-Reg</t>
  </si>
  <si>
    <t>SBI Magnum MidCap Fund-Reg</t>
  </si>
  <si>
    <t>SBI Small &amp; Midcap Fund-Reg</t>
  </si>
  <si>
    <t>Sundaram S.M.I.L.E Fund</t>
  </si>
  <si>
    <t>Sundaram S.M.I.L.E Fund-Inst</t>
  </si>
  <si>
    <t>Sundaram Select Midcap</t>
  </si>
  <si>
    <t>Sundaram Select Midcap-Inst</t>
  </si>
  <si>
    <t>Tata Mid Cap Growth Fund</t>
  </si>
  <si>
    <t>UTI Mid Cap Fund</t>
  </si>
  <si>
    <t>Blend/Dynamic/Opportunistic Flexi Cap Equity Funds        (Growth Option)</t>
  </si>
  <si>
    <t>Blend/Dynamic/Opportunistic/Flexi Cap Equity Funds</t>
  </si>
  <si>
    <t>Birla SL Advantage Fund</t>
  </si>
  <si>
    <t>Birla SL Equity Fund</t>
  </si>
  <si>
    <t>Birla SL India Reforms Fund</t>
  </si>
  <si>
    <t>BOI AXA Equity Fund-Eco</t>
  </si>
  <si>
    <t>Canara Rob Eq Diver Fund-Reg</t>
  </si>
  <si>
    <t>DSPBR Equity Fund-Reg</t>
  </si>
  <si>
    <t>DSPBR Opportunities Fund-Reg</t>
  </si>
  <si>
    <t>Franklin India Flexi Cap Fund</t>
  </si>
  <si>
    <t>Franklin India High Growth Cos Fund</t>
  </si>
  <si>
    <t>HDFC Core &amp; Satellite Fund</t>
  </si>
  <si>
    <t>HDFC Equity Fund</t>
  </si>
  <si>
    <t>HDFC Growth Fund</t>
  </si>
  <si>
    <t>HDFC Premier Multi-Cap Fund</t>
  </si>
  <si>
    <t>HSBC Dividend Yield Equity Fund</t>
  </si>
  <si>
    <t>HSBC Dynamic Fund</t>
  </si>
  <si>
    <t>HSBC India Opportunities Fund</t>
  </si>
  <si>
    <t>ICICI Pru Dynamic Plan</t>
  </si>
  <si>
    <t>ICICI Pru Dynamic-Inst</t>
  </si>
  <si>
    <t>ICICI Pru Multicap Fund</t>
  </si>
  <si>
    <t>IDFC Classic Equity Fund-Reg</t>
  </si>
  <si>
    <t>IDFC Classic Equity-B</t>
  </si>
  <si>
    <t>Invesco India Dynamic Equity Fund</t>
  </si>
  <si>
    <t>Invesco India Growth Fund</t>
  </si>
  <si>
    <t>JM Equity Fund</t>
  </si>
  <si>
    <t>JM Multi Strategy Fund</t>
  </si>
  <si>
    <t>Kotak Opportunities Fund</t>
  </si>
  <si>
    <t>Kotak Select Focus Fund</t>
  </si>
  <si>
    <t>L&amp;T Equity Fund-Reg</t>
  </si>
  <si>
    <t>Mirae Asset India Opportunities Fund-Reg</t>
  </si>
  <si>
    <t>MOSt Focused Multicap 35 Fund-Reg</t>
  </si>
  <si>
    <t>Peerless Equity Fund-</t>
  </si>
  <si>
    <t>Quantum LT Equity Fund</t>
  </si>
  <si>
    <t>Reliance Equity Opportunities Fund</t>
  </si>
  <si>
    <t>Reliance Equity Opportunities Fund-Inst</t>
  </si>
  <si>
    <t>Reliance Reg Savings Fund-Equity Plan</t>
  </si>
  <si>
    <t>SBI Magnum Multicap Fund-Reg</t>
  </si>
  <si>
    <t>SBI Magnum Multiplier Fund-Reg</t>
  </si>
  <si>
    <t>Sundaram Equity Multiplier</t>
  </si>
  <si>
    <t>Tata Equity Opportunities Fund</t>
  </si>
  <si>
    <t>UTI Opportunities Fund</t>
  </si>
  <si>
    <t>UTI Wealth Builder Fund</t>
  </si>
  <si>
    <t>Value Style Equity Funds   (Growth Option)</t>
  </si>
  <si>
    <t>Birla SL Dividend Yield Plus</t>
  </si>
  <si>
    <t>Birla SL Pure Value Fund</t>
  </si>
  <si>
    <t>BNP Paribas Dividend Yield Fund</t>
  </si>
  <si>
    <t>Escorts High Yield Eq</t>
  </si>
  <si>
    <t>HDFC Capital Builder Fund</t>
  </si>
  <si>
    <t>ICICI Pru Value Discovery Fund</t>
  </si>
  <si>
    <t>Invesco India Contra Fund</t>
  </si>
  <si>
    <t>Kotak Classic Equity Scheme</t>
  </si>
  <si>
    <t>L&amp;T India Value Fund-Reg</t>
  </si>
  <si>
    <t>PPFAS Long Term Value Fund</t>
  </si>
  <si>
    <t>Principal Dividend Yield Fund</t>
  </si>
  <si>
    <t>Sahara Star Value Fund</t>
  </si>
  <si>
    <t>SBI Contra Fund-Reg</t>
  </si>
  <si>
    <t>Tata Dividend Yield Fund</t>
  </si>
  <si>
    <t>Tata Equity P/E Fund</t>
  </si>
  <si>
    <t>Taurus Discovery Fund-Reg</t>
  </si>
  <si>
    <t>Templeton India Growth Fund</t>
  </si>
  <si>
    <t>UTI Dividend Yield Fund</t>
  </si>
  <si>
    <t>International Equity Funds/Gold Funds/ Real Estate Funds  (Growth Option)</t>
  </si>
  <si>
    <t>International Equity Funds</t>
  </si>
  <si>
    <t>Birla SL CEF-Global Agri-Reg</t>
  </si>
  <si>
    <t>Birla SL Global Commodities Fund</t>
  </si>
  <si>
    <t>Birla SL Intl. Equity Fund-A</t>
  </si>
  <si>
    <t>Birla SL Intl. Equity Fund-B</t>
  </si>
  <si>
    <t>DHFL Pramerica Global Agribusiness Offshore Fund</t>
  </si>
  <si>
    <t>DHFL Pramerica Top Euroland Offshore Fund</t>
  </si>
  <si>
    <t>DSPBR US Flexible Equity Fund-Reg</t>
  </si>
  <si>
    <t>DSPBR World Agriculture Fund-Reg</t>
  </si>
  <si>
    <t>DSPBR World Energy Fund-Reg</t>
  </si>
  <si>
    <t>DSPBR World Mining Fund-Reg</t>
  </si>
  <si>
    <t>Franklin Asian Equity Fund</t>
  </si>
  <si>
    <t>Franklin India Feeder - Franklin U.S. Opportunities Fund</t>
  </si>
  <si>
    <t>HSBC Asia Pacific (Ex Japan) DYF-Reg</t>
  </si>
  <si>
    <t>HSBC Brazil Fund</t>
  </si>
  <si>
    <t>HSBC Emerging Mkts Fund</t>
  </si>
  <si>
    <t>ICICI Pru Global Stable Equity Fund</t>
  </si>
  <si>
    <t>ICICI Pru Indo Asia Eq Fund</t>
  </si>
  <si>
    <t>ICICI Pru US Bluechip Equity Fund</t>
  </si>
  <si>
    <t>Invesco India Pan Eur Eq Fund-Reg</t>
  </si>
  <si>
    <t>JPMorgan Eur Dynamic Eq Off-shr Fund-Reg</t>
  </si>
  <si>
    <t>JPMorgan Gr China Eq Off-Shore Fund-Reg</t>
  </si>
  <si>
    <t>JPMorgan US Value Equity Offshore Fund</t>
  </si>
  <si>
    <t>Kotak Global Emerging Mkt Fund</t>
  </si>
  <si>
    <t>Kotak US Equity Fund</t>
  </si>
  <si>
    <t>Mirae Asset China Advantage-Reg</t>
  </si>
  <si>
    <t>Principal Global Opportunities Fund</t>
  </si>
  <si>
    <t>Sundaram Global Advt</t>
  </si>
  <si>
    <t>Templeton India Equity Income Fund</t>
  </si>
  <si>
    <t>Gold Funds</t>
  </si>
  <si>
    <t>Axis Gold ETF</t>
  </si>
  <si>
    <t>Axis Gold Fund</t>
  </si>
  <si>
    <t>Birla SL Gold ETF</t>
  </si>
  <si>
    <t>Birla SL Gold Fund</t>
  </si>
  <si>
    <t>Birla SL Nifty ETF</t>
  </si>
  <si>
    <t>Canara Rob Gold ETF</t>
  </si>
  <si>
    <t>Canara Rob Gold Saving Fund-Reg</t>
  </si>
  <si>
    <t>DSPBR World Gold Fund-Reg</t>
  </si>
  <si>
    <t>GS CPSE ETF</t>
  </si>
  <si>
    <t>HDFC Gold ETF</t>
  </si>
  <si>
    <t>HDFC Gold Fund</t>
  </si>
  <si>
    <t>ICICI Pru Gold ETF</t>
  </si>
  <si>
    <t>ICICI Pru Nifty 100 ETF</t>
  </si>
  <si>
    <t>ICICI Pru Nifty ETF</t>
  </si>
  <si>
    <t>ICICI Pru Regular Gold Savings Fund</t>
  </si>
  <si>
    <t>IDBI Gold ETF</t>
  </si>
  <si>
    <t>IDBI Gold Fund</t>
  </si>
  <si>
    <t>Invesco India Gold ETF</t>
  </si>
  <si>
    <t>Invesco India Gold Fund</t>
  </si>
  <si>
    <t>Invesco India Nifty ETF</t>
  </si>
  <si>
    <t>Kotak GOLD ETF</t>
  </si>
  <si>
    <t>Kotak Gold Fund</t>
  </si>
  <si>
    <t>Kotak World Gold Fund</t>
  </si>
  <si>
    <t>Quantum Gold Fund ETF</t>
  </si>
  <si>
    <t>Quantum Gold Saving Fund</t>
  </si>
  <si>
    <t>R* Shares Gold ETF</t>
  </si>
  <si>
    <t>R*Shares CNX 100 ETF</t>
  </si>
  <si>
    <t>R*Shares Consumption ETF</t>
  </si>
  <si>
    <t>R*Shares Dividend Opportunities ETF</t>
  </si>
  <si>
    <t>R*Shares Nifty ETF</t>
  </si>
  <si>
    <t>Reliance Gold Savings Fund</t>
  </si>
  <si>
    <t>SBI Gold-Reg</t>
  </si>
  <si>
    <t>SBI-ETF Gold</t>
  </si>
  <si>
    <t>SBI-ETF Sensex</t>
  </si>
  <si>
    <t>Sundaram Equity Plus</t>
  </si>
  <si>
    <t>UTI Gold ETF</t>
  </si>
  <si>
    <t>Real Estate Funds</t>
  </si>
  <si>
    <t>Birla SL Global Real Estate Fund</t>
  </si>
  <si>
    <t>Theme Based Equity Funds (Growth Option)</t>
  </si>
  <si>
    <t>Theme Based Equity Funds</t>
  </si>
  <si>
    <t>Baroda Pioneer PSU Equity Fund</t>
  </si>
  <si>
    <t>Birla SL India GenNext Fund</t>
  </si>
  <si>
    <t>Birla SL India Opportunities Fund</t>
  </si>
  <si>
    <t>Birla SL MNC Fund</t>
  </si>
  <si>
    <t>Birla SL Special Situations Fund</t>
  </si>
  <si>
    <t>Canara Rob F.O.R.C.E. Fund-Reg</t>
  </si>
  <si>
    <t>DSPBR Natural Res &amp; New Energy Fund-Reg</t>
  </si>
  <si>
    <t>Franklin India Opportunities Fund</t>
  </si>
  <si>
    <t>HSBC Infra Equity Fund</t>
  </si>
  <si>
    <t>ICICI Pru Exports &amp; Other Services Fund</t>
  </si>
  <si>
    <t>Invesco India PSU Equity Fund</t>
  </si>
  <si>
    <t>JM Basic Fund</t>
  </si>
  <si>
    <t>L&amp;T India Spl.Situations Fund-Reg</t>
  </si>
  <si>
    <t>Sahara Power &amp; Natural Resources Fund</t>
  </si>
  <si>
    <t>SBI Magnum Comma Fund-Reg</t>
  </si>
  <si>
    <t>SBI PSU Fund-Reg</t>
  </si>
  <si>
    <t>Sundaram Rural India Fund</t>
  </si>
  <si>
    <t>Sundaram-Select Thematic Funds-Enter Opp</t>
  </si>
  <si>
    <t>Sundaram-Select Thematic Funds-Fin Serv Opp</t>
  </si>
  <si>
    <t>Sundaram-Select Thematic Funds-PSU Opp</t>
  </si>
  <si>
    <t>Tata Ethical Fund</t>
  </si>
  <si>
    <t>Taurus Ethical Fund-Reg</t>
  </si>
  <si>
    <t>UTI India LifeStyle Fund</t>
  </si>
  <si>
    <t>Infrastructure Funds   (Growth Option)</t>
  </si>
  <si>
    <t>Infrastructure Funds</t>
  </si>
  <si>
    <t>Baroda Pioneer Infrastructure Fund</t>
  </si>
  <si>
    <t>Birla SL Infrastructure Fund</t>
  </si>
  <si>
    <t>BOI AXA Mfg &amp; Infra Fund</t>
  </si>
  <si>
    <t>Canara Rob Infrastructure Fund-Reg</t>
  </si>
  <si>
    <t>DSPBR India T.I.G.E.R Fund-Reg</t>
  </si>
  <si>
    <t>Franklin Build India Fund</t>
  </si>
  <si>
    <t>GS Infra BeES</t>
  </si>
  <si>
    <t>HDFC Infrastructure Fund</t>
  </si>
  <si>
    <t>ICICI Pru Infrastructure Fund</t>
  </si>
  <si>
    <t>IDFC Infrastructure-Reg</t>
  </si>
  <si>
    <t>Invesco India Infrastructure Fund</t>
  </si>
  <si>
    <t>Kotak Infra &amp; Eco Reform Fund</t>
  </si>
  <si>
    <t>L&amp;T Infrastructure Fund-Reg</t>
  </si>
  <si>
    <t>LIC MF Infra Fund</t>
  </si>
  <si>
    <t>Sahara Infra Fund-Fixed Pricing</t>
  </si>
  <si>
    <t>Sahara Infra Fund-Variable Pricing</t>
  </si>
  <si>
    <t>SBI Infrastructure Fund-Reg</t>
  </si>
  <si>
    <t>Sundaram Infra Advantage Fund</t>
  </si>
  <si>
    <t>Tata Infrastructure Fund</t>
  </si>
  <si>
    <t>Taurus Infrastructure Fund-Reg</t>
  </si>
  <si>
    <t>UTI Infrastructure Fund</t>
  </si>
  <si>
    <t>Sectoral Equity Funds  (Growth Option)</t>
  </si>
  <si>
    <t>BANKING</t>
  </si>
  <si>
    <t>Baroda Pioneer Banking &amp; Fin Serv Fund</t>
  </si>
  <si>
    <t>Birla SL Banking &amp; Financial Services Fund-Reg</t>
  </si>
  <si>
    <t>ICICI Pru Banking &amp; Fin Serv Fund</t>
  </si>
  <si>
    <t>Invesco India Banking Fund-Ret</t>
  </si>
  <si>
    <t>Reliance Banking Fund</t>
  </si>
  <si>
    <t>Sahara Banking &amp; Financial Services Fund</t>
  </si>
  <si>
    <t>Taurus Banking &amp; Fin Serv Fund-Reg</t>
  </si>
  <si>
    <t>UTI Banking Sector Fund</t>
  </si>
  <si>
    <t>FMCG</t>
  </si>
  <si>
    <t>ICICI Pru FMCG Fund</t>
  </si>
  <si>
    <t>SBI FMCG Fund-Reg</t>
  </si>
  <si>
    <t>PHARMA</t>
  </si>
  <si>
    <t>Reliance Pharma Fund(B)</t>
  </si>
  <si>
    <t>SBI Pharma Fund-Reg</t>
  </si>
  <si>
    <t>UTI Pharma &amp; Healthcare Fund</t>
  </si>
  <si>
    <t>MEDIA &amp; ENTERTAINMENT</t>
  </si>
  <si>
    <t>Reliance Media &amp; Entertainment Fund</t>
  </si>
  <si>
    <t>IT</t>
  </si>
  <si>
    <t>Birla SL New Millennium Fund</t>
  </si>
  <si>
    <t>DSPBR Technology.com Fund-Reg</t>
  </si>
  <si>
    <t>Franklin Infotech Fund</t>
  </si>
  <si>
    <t>ICICI Pru Technology Fund</t>
  </si>
  <si>
    <t>SBI IT Fund-Reg</t>
  </si>
  <si>
    <t>POWER</t>
  </si>
  <si>
    <t>Escorts Power &amp; Energy Fund</t>
  </si>
  <si>
    <t>Reliance Diver Power Sector Fund</t>
  </si>
  <si>
    <t>TELECOM</t>
  </si>
  <si>
    <t>OTHERS</t>
  </si>
  <si>
    <t>UTI MNC Fund</t>
  </si>
  <si>
    <t>UTI Transportation &amp; Logistics Fund</t>
  </si>
  <si>
    <t>S&amp;P BSE BANKEX</t>
  </si>
  <si>
    <t>S&amp;P BSE FMCG</t>
  </si>
  <si>
    <t>S&amp;P BSE Health Care</t>
  </si>
  <si>
    <t>S&amp;P BSE PSU</t>
  </si>
  <si>
    <t>S&amp;P BSE TECk Index</t>
  </si>
  <si>
    <t>** Returns for one-year and above are annualised                                                                                                                              *L Cap , M Cap, S Cap, Alpha, Beta, Sharpe Ratio, Exp. Ratio &amp; Cash Expo  on May 2016</t>
  </si>
  <si>
    <t>Equity Linked Tax Saving Schemes   (Growth Option)</t>
  </si>
  <si>
    <t>ELSS</t>
  </si>
  <si>
    <t>Axis LT Equity Fund</t>
  </si>
  <si>
    <t>Baroda Pioneer ELSS 96</t>
  </si>
  <si>
    <t>Birla SL Tax Plan</t>
  </si>
  <si>
    <t>Birla SL Tax Relief '96</t>
  </si>
  <si>
    <t>Birla SL Tax Relief '96(D)</t>
  </si>
  <si>
    <t>Birla SL Tax Savings Fund</t>
  </si>
  <si>
    <t>BNP Paribas LT Equity Fund</t>
  </si>
  <si>
    <t>BOI AXA Tax Adv Fund-Reg</t>
  </si>
  <si>
    <t>BOI AXA Tax Adv-Eco</t>
  </si>
  <si>
    <t>Canara Rob Equity Tax Saver Fund-Reg(D)</t>
  </si>
  <si>
    <t>DHFL Pramerica Tax Plan</t>
  </si>
  <si>
    <t>DSPBR Tax Saver Fund-Reg</t>
  </si>
  <si>
    <t>Edelweiss ELSS Fund</t>
  </si>
  <si>
    <t>Escorts Tax</t>
  </si>
  <si>
    <t>Franklin India Taxshield</t>
  </si>
  <si>
    <t>HDFC Long Term Adv Fund</t>
  </si>
  <si>
    <t>HDFC TaxSaver</t>
  </si>
  <si>
    <t>HSBC Tax Saver Equity Fund</t>
  </si>
  <si>
    <t>ICICI Pru LT Equity Fund (Tax Saving)</t>
  </si>
  <si>
    <t>IDBI Equity Advantage Fund-Reg</t>
  </si>
  <si>
    <t>IDFC Tax Advt(ELSS) Fund-Reg</t>
  </si>
  <si>
    <t>IDFC Tax Saver</t>
  </si>
  <si>
    <t>Invesco India Tax Plan</t>
  </si>
  <si>
    <t>JM Tax Gain Fund</t>
  </si>
  <si>
    <t>JPMorgan India Tax Advantage Fund-Reg</t>
  </si>
  <si>
    <t>Kotak Tax Saver Scheme</t>
  </si>
  <si>
    <t>L&amp;T Tax Advt Fund-Reg</t>
  </si>
  <si>
    <t>L&amp;T Tax Saver Fund</t>
  </si>
  <si>
    <t>LIC MF Tax Plan</t>
  </si>
  <si>
    <t>Principal Personal Tax saver Fund</t>
  </si>
  <si>
    <t>Principal Tax Saving Fund</t>
  </si>
  <si>
    <t>Quantum Tax Saving Fund</t>
  </si>
  <si>
    <t>Reliance Tax Saver (ELSS) Fund</t>
  </si>
  <si>
    <t>Sahara Tax Gain Fund</t>
  </si>
  <si>
    <t>SBI Magnum TaxGain'93-Reg</t>
  </si>
  <si>
    <t>SBI Magnum TaxGain'93-Reg(D)</t>
  </si>
  <si>
    <t>Sundaram Tax Saver</t>
  </si>
  <si>
    <t>Tata India Tax Savings Fund-Reg(DP)</t>
  </si>
  <si>
    <t>Taurus Tax Shield Fund-Reg</t>
  </si>
  <si>
    <t>Union KBC Tax Saver Fund</t>
  </si>
  <si>
    <t>UTI LT Equity Fund (Tax Saving)</t>
  </si>
  <si>
    <t>RGESS</t>
  </si>
  <si>
    <t>HDFC RGESS-2-Reg</t>
  </si>
  <si>
    <t>LIC MF RGESS Fund-2-Reg</t>
  </si>
  <si>
    <t>Balanced Equity Funds/ Balanced Debt Funds</t>
  </si>
  <si>
    <t>Equity Exposure(%)</t>
  </si>
  <si>
    <t>Balanced Equity Funds</t>
  </si>
  <si>
    <t>Baroda Pioneer Balance Fund</t>
  </si>
  <si>
    <t>Birla SL Balanced '95 Fund</t>
  </si>
  <si>
    <t>Birla SL Dynamic Asset Allocation Fund</t>
  </si>
  <si>
    <t>Canara Rob Balance Scheme-Reg</t>
  </si>
  <si>
    <t>DHFL Pramerica Balanced Advantage Fund</t>
  </si>
  <si>
    <t>DSPBR Balanced Fund-Reg</t>
  </si>
  <si>
    <t>Escorts Balanced Fund</t>
  </si>
  <si>
    <t>Franklin India Balanced Fund</t>
  </si>
  <si>
    <t>HDFC Balanced Fund</t>
  </si>
  <si>
    <t>HDFC Children's Gift Fund-Investment</t>
  </si>
  <si>
    <t>HDFC Prudence Fund</t>
  </si>
  <si>
    <t>ICICI Pru Balanced Advantage Fund</t>
  </si>
  <si>
    <t>ICICI Pru Balanced Fund</t>
  </si>
  <si>
    <t>JM Balanced Fund</t>
  </si>
  <si>
    <t>Kotak Balance(D)</t>
  </si>
  <si>
    <t>LIC MF Balanced Fund</t>
  </si>
  <si>
    <t>LIC MF Children</t>
  </si>
  <si>
    <t>LIC MF ULIS</t>
  </si>
  <si>
    <t>Principal Balanced Fund</t>
  </si>
  <si>
    <t>Reliance Reg Savings Fund-Balanced Plan</t>
  </si>
  <si>
    <t>Reliance Retirement Fund-Income Generation</t>
  </si>
  <si>
    <t>Reliance Retirement Fund-Wealth Creation</t>
  </si>
  <si>
    <t>SBI Magnum Balanced Fund-Reg</t>
  </si>
  <si>
    <t>Sundaram Balanced Fund</t>
  </si>
  <si>
    <t>Tata Balanced Fund</t>
  </si>
  <si>
    <t>Tata Retirement Sav Fund - Mod Plan</t>
  </si>
  <si>
    <t>UTI Balanced Fund</t>
  </si>
  <si>
    <t>UTI CCP Advantage Fund</t>
  </si>
  <si>
    <t>Balanced Debt Funds (Annualised Returns)</t>
  </si>
  <si>
    <t>BOI AXA Equity Debt Rebalancer Fund-Reg</t>
  </si>
  <si>
    <t>Escorts Income Bond</t>
  </si>
  <si>
    <t>Escorts Opportunities Fund</t>
  </si>
  <si>
    <t>Franklin India Pension Plan</t>
  </si>
  <si>
    <t>HDFC Children's Gift Fund-Savings</t>
  </si>
  <si>
    <t>ICICI Pru Child Care Plan-Gift Plan</t>
  </si>
  <si>
    <t>ICICI Pru Child Care Plan-Study Plan</t>
  </si>
  <si>
    <t>L&amp;T Dynamic Equity Fund-Reg</t>
  </si>
  <si>
    <t>L&amp;T India Prudence Fund-Reg</t>
  </si>
  <si>
    <t>Peerless 3 in 1 Fund</t>
  </si>
  <si>
    <t>SBI Magnum Children Benefit Plan</t>
  </si>
  <si>
    <t>Shriram Equity &amp; Debt Opp Fund-Reg</t>
  </si>
  <si>
    <t>Tata Retirement Sav Fund - Cons Plan</t>
  </si>
  <si>
    <t>Tata Young Citizen Fund</t>
  </si>
  <si>
    <t>UTI CC Balanced Plan</t>
  </si>
  <si>
    <t>UTI CRTS 1981(D)</t>
  </si>
  <si>
    <t>UTI Mahila Unit(D)</t>
  </si>
  <si>
    <t>UTI Retirement Benefit Pension</t>
  </si>
  <si>
    <t>UTI ULIP</t>
  </si>
  <si>
    <t>Asset  Allocation</t>
  </si>
  <si>
    <t>Asset Allocation / Fund of Funds (Growth Option)</t>
  </si>
  <si>
    <t>Equity</t>
  </si>
  <si>
    <t xml:space="preserve">Debt </t>
  </si>
  <si>
    <t>MF Units</t>
  </si>
  <si>
    <t xml:space="preserve">Asset Allocation Funds </t>
  </si>
  <si>
    <t>Axis Triple Advantage Fund</t>
  </si>
  <si>
    <t>Birla SL Asset Allocator Multi FoF</t>
  </si>
  <si>
    <t>DSPBR Dynamic Asset Allocation Fund-Reg</t>
  </si>
  <si>
    <t>Edelweiss Absolute Return Fund</t>
  </si>
  <si>
    <t>Franklin India Dynamic PE Ratio FOFs</t>
  </si>
  <si>
    <t>HDFC Dynamic PE Ratio FOF-Reg</t>
  </si>
  <si>
    <t>IDFC Asset Alloc-Aggr-Reg</t>
  </si>
  <si>
    <t>IDFC Asset Alloc-Cons-Reg</t>
  </si>
  <si>
    <t>IDFC Asset Alloc-Mod-Reg</t>
  </si>
  <si>
    <t>Principal Asset Alloc FOF Scheme-Aggr</t>
  </si>
  <si>
    <t>Principal Asset Alloc FOF Scheme-Cons</t>
  </si>
  <si>
    <t>Principal Asset Alloc FOF Scheme-Mod</t>
  </si>
  <si>
    <t>Principal Smart Equity Fund</t>
  </si>
  <si>
    <t>Taurus MIP Advt-Reg</t>
  </si>
  <si>
    <t>Union KBC Asset Allocation Fund-Mod</t>
  </si>
  <si>
    <t>Fund of Funds ^</t>
  </si>
  <si>
    <t>Birla SL Active Debt Multi-Mgr FoF</t>
  </si>
  <si>
    <t>Franklin India Life Stage FOFs-20</t>
  </si>
  <si>
    <t>Franklin India Life Stage FOFs-30</t>
  </si>
  <si>
    <t>Franklin India Life Stage FOFs-40</t>
  </si>
  <si>
    <t>Franklin India Life Stage FOFs-50</t>
  </si>
  <si>
    <t>Franklin India Life Stage FOFs-50s +FR</t>
  </si>
  <si>
    <t>ICICI Pru Advisor Series-Dynamic Accrual Plan(D)</t>
  </si>
  <si>
    <t>ICICI Pru Cautious(D)</t>
  </si>
  <si>
    <t>ICICI Pru Long Term Savings Plan(D)</t>
  </si>
  <si>
    <t>ICICI Pru Moderate(D)</t>
  </si>
  <si>
    <t>ICICI Pru Very Aggressive(D)</t>
  </si>
  <si>
    <t>IDFC All Seasons Bond Fund-Reg</t>
  </si>
  <si>
    <t>Kotak Asset Allocator Fund</t>
  </si>
  <si>
    <t>Quantum Equity FoF Fund</t>
  </si>
  <si>
    <t>CPOF (Growth Option)</t>
  </si>
  <si>
    <t>Maturity Date</t>
  </si>
  <si>
    <t>Debt Exposure in % *</t>
  </si>
  <si>
    <t>Cash Exposure in % *</t>
  </si>
  <si>
    <t>CPOF</t>
  </si>
  <si>
    <t>Axis CPO Fund-Sr 5</t>
  </si>
  <si>
    <t>Axis Hybrid Fund-5-Reg</t>
  </si>
  <si>
    <t>Axis Hybrid Fund-8-Reg</t>
  </si>
  <si>
    <t>Axis Hybrid Fund-9-Reg</t>
  </si>
  <si>
    <t>Birla SL CPO Fund-Sr 16</t>
  </si>
  <si>
    <t>Birla SL CPO Fund-Sr 17</t>
  </si>
  <si>
    <t>Birla SL CPO Fund-Sr 18</t>
  </si>
  <si>
    <t>Birla SL CPO Fund-Sr 19</t>
  </si>
  <si>
    <t>Birla SL CPO Fund-Sr 20</t>
  </si>
  <si>
    <t>BNP Paribas CPO-I</t>
  </si>
  <si>
    <t>DHFL Pramerica Hybrid FTF-10</t>
  </si>
  <si>
    <t>DHFL Pramerica Hybrid FTF-11-Reg</t>
  </si>
  <si>
    <t>DHFL Pramerica Hybrid FTF-12-Reg</t>
  </si>
  <si>
    <t>DHFL Pramerica Hybrid FTF-13-Reg</t>
  </si>
  <si>
    <t>DHFL Pramerica Hybrid FTF-14-Reg</t>
  </si>
  <si>
    <t>DHFL Pramerica Hybrid FTF-4</t>
  </si>
  <si>
    <t>DHFL Pramerica Hybrid FTF-5</t>
  </si>
  <si>
    <t>DHFL Pramerica Hybrid FTF-6</t>
  </si>
  <si>
    <t>DHFL Pramerica Hybrid FTF-7</t>
  </si>
  <si>
    <t>HDFC CPO Fund-I-36M-Aug13-Reg</t>
  </si>
  <si>
    <t>HDFC CPO Fund-I-36M-Oct13-Reg</t>
  </si>
  <si>
    <t>HDFC CPO Fund-I-36M-Sep13-Reg</t>
  </si>
  <si>
    <t>HDFC CPO Fund-II-36M-Feb14-Reg</t>
  </si>
  <si>
    <t>HDFC CPO Fund-II-36M-Jan14-Reg</t>
  </si>
  <si>
    <t>ICICI Pru CPO Fund-III-B-60M</t>
  </si>
  <si>
    <t>ICICI Pru CPO Fund-III-E-60M</t>
  </si>
  <si>
    <t>ICICI Pru CPO Fund-III-G-60M</t>
  </si>
  <si>
    <t>ICICI Pru CPO Fund-III-H-60M</t>
  </si>
  <si>
    <t>ICICI Pru CPO Fund-V-A-5Y</t>
  </si>
  <si>
    <t>ICICI Pru CPO Fund-V-B-1100D</t>
  </si>
  <si>
    <t>ICICI Pru CPO Fund-V-C-1825D</t>
  </si>
  <si>
    <t>ICICI Pru CPO Fund-V-D-1100D</t>
  </si>
  <si>
    <t>ICICI Pru CPO Fund-V-E-1100D</t>
  </si>
  <si>
    <t>ICICI Pru CPO Fund-X-A-1235D</t>
  </si>
  <si>
    <t>ICICI Pru CPO-V-60M</t>
  </si>
  <si>
    <t>ICICI Pru Multiple Yield-5-A</t>
  </si>
  <si>
    <t>ICICI Pru Multiple Yield-5-B</t>
  </si>
  <si>
    <t>ICICI Pru Multiple Yield-5-C</t>
  </si>
  <si>
    <t>ICICI Pru Multiple Yield-5-D</t>
  </si>
  <si>
    <t>ICICI Pru Multiple Yield-6-A</t>
  </si>
  <si>
    <t>ICICI Pru Multiple Yield-6-B</t>
  </si>
  <si>
    <t>ICICI Pru Multiple Yield-6-C</t>
  </si>
  <si>
    <t>ICICI Pru Multiple Yield-6-D</t>
  </si>
  <si>
    <t>ICICI Pru Multiple Yield-6-E</t>
  </si>
  <si>
    <t>Kotak CPO-4</t>
  </si>
  <si>
    <t>LIC MF CPO Fund-1-Reg</t>
  </si>
  <si>
    <t>LIC MF CPO Fund-2-Reg</t>
  </si>
  <si>
    <t>LIC MF CPO Fund-3-Reg</t>
  </si>
  <si>
    <t>Reliance Dual Adv FTF-II-G</t>
  </si>
  <si>
    <t>Reliance Dual Adv FTF-II-H</t>
  </si>
  <si>
    <t>Reliance Dual Adv FTF-III-C</t>
  </si>
  <si>
    <t>Reliance Dual Adv FTF-III-D</t>
  </si>
  <si>
    <t>Reliance Dual Adv FTF-IV-A</t>
  </si>
  <si>
    <t>Reliance Dual Adv FTF-IV-B</t>
  </si>
  <si>
    <t>Reliance Dual Adv FTF-IV-C</t>
  </si>
  <si>
    <t>Reliance Dual Adv FTF-IV-D</t>
  </si>
  <si>
    <t>Reliance Dual Adv FTF-IV-E</t>
  </si>
  <si>
    <t>Reliance Dual Adv FTF-IX-D-1292D-</t>
  </si>
  <si>
    <t>Reliance Dual Adv FTF-V-A-</t>
  </si>
  <si>
    <t>Reliance Dual Adv FTF-V-B-</t>
  </si>
  <si>
    <t>Reliance Dual Adv FTF-V-C-</t>
  </si>
  <si>
    <t>Reliance Dual Adv FTF-V-E-</t>
  </si>
  <si>
    <t>Reliance Dual Adv FTF-V-F-</t>
  </si>
  <si>
    <t>Reliance Dual Adv FTF-V-G-</t>
  </si>
  <si>
    <t>Sundaram CPO-5Yrs-S3</t>
  </si>
  <si>
    <t>Sundaram CPO-5Yrs-S4</t>
  </si>
  <si>
    <t>Sundaram Hybrid Fund-Sr A-Reg</t>
  </si>
  <si>
    <t>Sundaram Hybrid Fund-Sr C-Reg</t>
  </si>
  <si>
    <t>Sundaram Hybrid Fund-Sr D-Reg</t>
  </si>
  <si>
    <t>Sundaram Hybrid Fund-Sr F-Reg</t>
  </si>
  <si>
    <t>Sundaram Hybrid Fund-Sr H-Reg</t>
  </si>
  <si>
    <t>Tata Dual Advantage Fund-A</t>
  </si>
  <si>
    <t>Tata Dual Advantage Fund-B</t>
  </si>
  <si>
    <t>Union KBC CPO-3</t>
  </si>
  <si>
    <t>Union KBC CPO-4-Reg</t>
  </si>
  <si>
    <t>Union KBC CPO-5-Reg</t>
  </si>
  <si>
    <t>UTI CPO-VII-V(1281D)</t>
  </si>
  <si>
    <t>GOLD FUNDS</t>
  </si>
  <si>
    <t>INFRASTRUCTURE FUNDS</t>
  </si>
  <si>
    <t xml:space="preserve"> FLOATING RATE</t>
  </si>
  <si>
    <t>ACCRUAL HIGH YIELD</t>
  </si>
  <si>
    <t>DURATION STD</t>
  </si>
  <si>
    <t>DURATION INCOME</t>
  </si>
  <si>
    <t>DURATION G-SEC LT</t>
  </si>
  <si>
    <t>DURATION G-SEC ST</t>
  </si>
  <si>
    <t>DURATION DYNAMIC BOND</t>
  </si>
  <si>
    <t>DERIVATIVE &amp; ARBITRAGE</t>
  </si>
  <si>
    <t>MIP</t>
  </si>
  <si>
    <t>INDEX FUND</t>
  </si>
  <si>
    <t>PURE LARGE CAP</t>
  </si>
  <si>
    <t>PURE MIDCAP</t>
  </si>
  <si>
    <t>BLEND &amp; FLEXI</t>
  </si>
  <si>
    <t>VALUE STYLE</t>
  </si>
  <si>
    <t>THEME BASED</t>
  </si>
  <si>
    <t>SECTORAL FUNDS</t>
  </si>
  <si>
    <t>ELSS/RGESS</t>
  </si>
  <si>
    <t>BALANCED FUND</t>
  </si>
  <si>
    <t>ASSET ALLOCATION &amp; FOF</t>
  </si>
</sst>
</file>

<file path=xl/styles.xml><?xml version="1.0" encoding="utf-8"?>
<styleSheet xmlns="http://schemas.openxmlformats.org/spreadsheetml/2006/main">
  <numFmts count="2">
    <numFmt numFmtId="164" formatCode="_([$€-2]* #,##0.00_);_([$€-2]* \(#,##0.00\);_([$€-2]* \-??_)"/>
    <numFmt numFmtId="165" formatCode="0.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Book Antiqua"/>
      <family val="1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0000FF"/>
      <name val="Arial"/>
      <family val="2"/>
    </font>
    <font>
      <b/>
      <sz val="10"/>
      <color rgb="FF000000"/>
      <name val="Times New Roman"/>
      <family val="1"/>
    </font>
    <font>
      <u/>
      <sz val="10"/>
      <color theme="10"/>
      <name val="Book Antiqua"/>
      <family val="1"/>
    </font>
    <font>
      <sz val="16"/>
      <color rgb="FF0000FF"/>
      <name val="OrigGarmnd BT"/>
    </font>
    <font>
      <b/>
      <sz val="12"/>
      <color rgb="FF000000"/>
      <name val="Times New Roman"/>
      <family val="1"/>
    </font>
    <font>
      <b/>
      <sz val="8"/>
      <color rgb="FFFFFFFF"/>
      <name val="Book Antiqua"/>
      <family val="1"/>
    </font>
    <font>
      <b/>
      <sz val="10"/>
      <color rgb="FFFF6600"/>
      <name val="Times New Roman"/>
      <family val="1"/>
    </font>
    <font>
      <b/>
      <sz val="10"/>
      <color rgb="FF000099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Book Antiqua"/>
      <family val="1"/>
    </font>
    <font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rgb="FF000000"/>
      <name val="Book Antiqua"/>
      <family val="1"/>
    </font>
    <font>
      <i/>
      <sz val="9"/>
      <color rgb="FFFF00FF"/>
      <name val="Times New Roman"/>
      <family val="1"/>
    </font>
    <font>
      <b/>
      <sz val="9"/>
      <color rgb="FFFF00FF"/>
      <name val="Times New Roman"/>
      <family val="1"/>
    </font>
    <font>
      <sz val="10"/>
      <color theme="1"/>
      <name val="Times New Roman"/>
      <family val="1"/>
    </font>
    <font>
      <i/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000080"/>
      <name val="Times New Roman"/>
      <family val="1"/>
    </font>
    <font>
      <b/>
      <sz val="8"/>
      <color rgb="FFFFFFFF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FF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8">
    <xf numFmtId="0" fontId="0" fillId="0" borderId="0"/>
    <xf numFmtId="164" fontId="1" fillId="0" borderId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1" fillId="0" borderId="0"/>
    <xf numFmtId="0" fontId="1" fillId="0" borderId="0"/>
  </cellStyleXfs>
  <cellXfs count="66">
    <xf numFmtId="0" fontId="0" fillId="0" borderId="0" xfId="0"/>
    <xf numFmtId="0" fontId="1" fillId="0" borderId="0" xfId="6"/>
    <xf numFmtId="0" fontId="9" fillId="0" borderId="0" xfId="2" quotePrefix="1" applyFont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center" vertical="top" wrapText="1"/>
    </xf>
    <xf numFmtId="17" fontId="8" fillId="0" borderId="2" xfId="0" applyNumberFormat="1" applyFont="1" applyBorder="1" applyAlignment="1">
      <alignment horizontal="center" vertical="center"/>
    </xf>
    <xf numFmtId="2" fontId="13" fillId="2" borderId="2" xfId="0" applyNumberFormat="1" applyFont="1" applyFill="1" applyBorder="1" applyAlignment="1">
      <alignment horizontal="center" vertical="center"/>
    </xf>
    <xf numFmtId="2" fontId="14" fillId="2" borderId="2" xfId="0" applyNumberFormat="1" applyFont="1" applyFill="1" applyBorder="1" applyAlignment="1">
      <alignment horizontal="center" vertical="center"/>
    </xf>
    <xf numFmtId="165" fontId="15" fillId="0" borderId="2" xfId="0" applyNumberFormat="1" applyFont="1" applyBorder="1" applyAlignment="1">
      <alignment horizontal="right" vertical="center"/>
    </xf>
    <xf numFmtId="2" fontId="15" fillId="0" borderId="2" xfId="0" applyNumberFormat="1" applyFont="1" applyBorder="1" applyAlignment="1">
      <alignment horizontal="right" vertical="center"/>
    </xf>
    <xf numFmtId="2" fontId="8" fillId="0" borderId="2" xfId="0" applyNumberFormat="1" applyFont="1" applyBorder="1" applyAlignment="1">
      <alignment horizontal="right" vertical="center"/>
    </xf>
    <xf numFmtId="0" fontId="0" fillId="0" borderId="2" xfId="0" applyBorder="1"/>
    <xf numFmtId="0" fontId="16" fillId="4" borderId="2" xfId="0" applyFont="1" applyFill="1" applyBorder="1" applyAlignment="1">
      <alignment horizontal="left" vertical="center"/>
    </xf>
    <xf numFmtId="0" fontId="15" fillId="4" borderId="4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0" fillId="0" borderId="5" xfId="0" applyBorder="1"/>
    <xf numFmtId="2" fontId="15" fillId="0" borderId="6" xfId="0" applyNumberFormat="1" applyFont="1" applyBorder="1" applyAlignment="1">
      <alignment horizontal="right" vertical="center"/>
    </xf>
    <xf numFmtId="0" fontId="0" fillId="0" borderId="6" xfId="0" applyBorder="1"/>
    <xf numFmtId="0" fontId="16" fillId="4" borderId="6" xfId="0" applyFont="1" applyFill="1" applyBorder="1" applyAlignment="1">
      <alignment horizontal="left" vertical="center"/>
    </xf>
    <xf numFmtId="17" fontId="8" fillId="0" borderId="7" xfId="0" applyNumberFormat="1" applyFont="1" applyBorder="1" applyAlignment="1">
      <alignment horizontal="center" vertical="center"/>
    </xf>
    <xf numFmtId="2" fontId="13" fillId="2" borderId="7" xfId="0" applyNumberFormat="1" applyFont="1" applyFill="1" applyBorder="1" applyAlignment="1">
      <alignment horizontal="center" vertical="center"/>
    </xf>
    <xf numFmtId="2" fontId="14" fillId="2" borderId="7" xfId="0" applyNumberFormat="1" applyFont="1" applyFill="1" applyBorder="1" applyAlignment="1">
      <alignment horizontal="center" vertical="center"/>
    </xf>
    <xf numFmtId="165" fontId="15" fillId="0" borderId="7" xfId="0" applyNumberFormat="1" applyFont="1" applyBorder="1" applyAlignment="1">
      <alignment horizontal="right" vertical="center"/>
    </xf>
    <xf numFmtId="2" fontId="15" fillId="0" borderId="7" xfId="0" applyNumberFormat="1" applyFont="1" applyBorder="1" applyAlignment="1">
      <alignment horizontal="right" vertical="center"/>
    </xf>
    <xf numFmtId="2" fontId="8" fillId="0" borderId="7" xfId="0" applyNumberFormat="1" applyFont="1" applyBorder="1" applyAlignment="1">
      <alignment horizontal="right" vertical="center"/>
    </xf>
    <xf numFmtId="2" fontId="15" fillId="0" borderId="8" xfId="0" applyNumberFormat="1" applyFont="1" applyBorder="1" applyAlignment="1">
      <alignment horizontal="right" vertical="center"/>
    </xf>
    <xf numFmtId="0" fontId="15" fillId="4" borderId="9" xfId="0" applyFont="1" applyFill="1" applyBorder="1" applyAlignment="1">
      <alignment horizontal="left" vertical="center"/>
    </xf>
    <xf numFmtId="0" fontId="17" fillId="2" borderId="5" xfId="0" applyFont="1" applyFill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2" fontId="15" fillId="0" borderId="5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7" fillId="2" borderId="0" xfId="0" applyFont="1" applyFill="1" applyAlignment="1">
      <alignment horizontal="left"/>
    </xf>
    <xf numFmtId="0" fontId="11" fillId="2" borderId="1" xfId="0" applyFont="1" applyFill="1" applyBorder="1" applyAlignment="1">
      <alignment horizontal="left" vertical="center"/>
    </xf>
    <xf numFmtId="0" fontId="0" fillId="0" borderId="11" xfId="0" applyBorder="1"/>
    <xf numFmtId="0" fontId="19" fillId="2" borderId="12" xfId="0" applyFont="1" applyFill="1" applyBorder="1" applyAlignment="1">
      <alignment horizontal="left" vertical="center"/>
    </xf>
    <xf numFmtId="0" fontId="0" fillId="0" borderId="12" xfId="0" applyBorder="1"/>
    <xf numFmtId="0" fontId="0" fillId="0" borderId="13" xfId="0" applyBorder="1"/>
    <xf numFmtId="1" fontId="15" fillId="0" borderId="2" xfId="0" applyNumberFormat="1" applyFont="1" applyBorder="1" applyAlignment="1">
      <alignment horizontal="right" vertical="center"/>
    </xf>
    <xf numFmtId="0" fontId="20" fillId="4" borderId="4" xfId="0" applyNumberFormat="1" applyFont="1" applyFill="1" applyBorder="1" applyAlignment="1">
      <alignment horizontal="left"/>
    </xf>
    <xf numFmtId="2" fontId="21" fillId="0" borderId="2" xfId="0" applyNumberFormat="1" applyFont="1" applyBorder="1" applyAlignment="1">
      <alignment horizontal="right"/>
    </xf>
    <xf numFmtId="2" fontId="22" fillId="0" borderId="2" xfId="0" applyNumberFormat="1" applyFont="1" applyBorder="1" applyAlignment="1">
      <alignment horizontal="right"/>
    </xf>
    <xf numFmtId="0" fontId="23" fillId="4" borderId="4" xfId="0" applyNumberFormat="1" applyFont="1" applyFill="1" applyBorder="1" applyAlignment="1">
      <alignment horizontal="left"/>
    </xf>
    <xf numFmtId="2" fontId="24" fillId="0" borderId="2" xfId="0" applyNumberFormat="1" applyFont="1" applyBorder="1" applyAlignment="1">
      <alignment horizontal="right"/>
    </xf>
    <xf numFmtId="0" fontId="16" fillId="4" borderId="4" xfId="0" applyFont="1" applyFill="1" applyBorder="1" applyAlignment="1">
      <alignment horizontal="left" vertical="center"/>
    </xf>
    <xf numFmtId="0" fontId="18" fillId="0" borderId="2" xfId="0" applyFont="1" applyBorder="1" applyAlignment="1">
      <alignment horizontal="center" vertical="center"/>
    </xf>
    <xf numFmtId="0" fontId="15" fillId="4" borderId="14" xfId="0" applyFont="1" applyFill="1" applyBorder="1" applyAlignment="1">
      <alignment horizontal="left" vertical="center"/>
    </xf>
    <xf numFmtId="1" fontId="15" fillId="0" borderId="7" xfId="0" applyNumberFormat="1" applyFont="1" applyBorder="1" applyAlignment="1">
      <alignment horizontal="right" vertical="center"/>
    </xf>
    <xf numFmtId="0" fontId="18" fillId="0" borderId="5" xfId="0" applyFont="1" applyBorder="1" applyAlignment="1">
      <alignment horizontal="center" vertical="center"/>
    </xf>
    <xf numFmtId="0" fontId="0" fillId="0" borderId="1" xfId="0" applyBorder="1"/>
    <xf numFmtId="10" fontId="15" fillId="0" borderId="2" xfId="0" applyNumberFormat="1" applyFont="1" applyBorder="1" applyAlignment="1">
      <alignment horizontal="right" vertical="center"/>
    </xf>
    <xf numFmtId="10" fontId="15" fillId="0" borderId="7" xfId="0" applyNumberFormat="1" applyFont="1" applyBorder="1" applyAlignment="1">
      <alignment horizontal="right" vertical="center"/>
    </xf>
    <xf numFmtId="0" fontId="23" fillId="4" borderId="9" xfId="0" applyNumberFormat="1" applyFont="1" applyFill="1" applyBorder="1" applyAlignment="1">
      <alignment horizontal="left"/>
    </xf>
    <xf numFmtId="2" fontId="24" fillId="0" borderId="5" xfId="0" applyNumberFormat="1" applyFont="1" applyBorder="1" applyAlignment="1">
      <alignment horizontal="right"/>
    </xf>
    <xf numFmtId="0" fontId="0" fillId="0" borderId="10" xfId="0" applyBorder="1"/>
    <xf numFmtId="15" fontId="8" fillId="0" borderId="2" xfId="0" applyNumberFormat="1" applyFont="1" applyBorder="1" applyAlignment="1">
      <alignment horizontal="center" vertical="center"/>
    </xf>
    <xf numFmtId="15" fontId="8" fillId="0" borderId="7" xfId="0" applyNumberFormat="1" applyFont="1" applyBorder="1" applyAlignment="1">
      <alignment horizontal="center" vertical="center"/>
    </xf>
    <xf numFmtId="0" fontId="4" fillId="0" borderId="0" xfId="6" applyFont="1"/>
    <xf numFmtId="0" fontId="12" fillId="3" borderId="3" xfId="0" applyFont="1" applyFill="1" applyBorder="1" applyAlignment="1">
      <alignment horizontal="left" vertical="top" wrapText="1"/>
    </xf>
    <xf numFmtId="0" fontId="26" fillId="3" borderId="3" xfId="0" applyFont="1" applyFill="1" applyBorder="1" applyAlignment="1">
      <alignment horizontal="center" vertical="top" wrapText="1"/>
    </xf>
    <xf numFmtId="0" fontId="25" fillId="2" borderId="15" xfId="0" applyFont="1" applyFill="1" applyBorder="1" applyAlignment="1">
      <alignment horizontal="left" vertical="center"/>
    </xf>
    <xf numFmtId="0" fontId="25" fillId="2" borderId="16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</cellXfs>
  <cellStyles count="8">
    <cellStyle name="Euro" xfId="1"/>
    <cellStyle name="Hyperlink" xfId="2" builtinId="8"/>
    <cellStyle name="Hyperlink 2" xfId="3"/>
    <cellStyle name="Hyperlink 3" xfId="4"/>
    <cellStyle name="Hyperlink 4" xfId="5"/>
    <cellStyle name="Normal" xfId="0" builtinId="0"/>
    <cellStyle name="Normal 2" xfId="6"/>
    <cellStyle name="Normal 3" xfId="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Duration Income'!A1"/><Relationship Id="rId13" Type="http://schemas.openxmlformats.org/officeDocument/2006/relationships/hyperlink" Target="#'Index Fund'!A1"/><Relationship Id="rId18" Type="http://schemas.openxmlformats.org/officeDocument/2006/relationships/hyperlink" Target="#'Theme Based'!A1"/><Relationship Id="rId3" Type="http://schemas.openxmlformats.org/officeDocument/2006/relationships/hyperlink" Target="#'Gold Funds'!A1"/><Relationship Id="rId21" Type="http://schemas.openxmlformats.org/officeDocument/2006/relationships/hyperlink" Target="#ELSS!A1"/><Relationship Id="rId7" Type="http://schemas.openxmlformats.org/officeDocument/2006/relationships/hyperlink" Target="#'Accrual High Yield'!A1"/><Relationship Id="rId12" Type="http://schemas.openxmlformats.org/officeDocument/2006/relationships/hyperlink" Target="#MIP!A1"/><Relationship Id="rId17" Type="http://schemas.openxmlformats.org/officeDocument/2006/relationships/hyperlink" Target="#'Value Style'!A1"/><Relationship Id="rId25" Type="http://schemas.openxmlformats.org/officeDocument/2006/relationships/image" Target="../media/image1.png"/><Relationship Id="rId2" Type="http://schemas.openxmlformats.org/officeDocument/2006/relationships/hyperlink" Target="#'Duration G-Sec ST'!A1"/><Relationship Id="rId16" Type="http://schemas.openxmlformats.org/officeDocument/2006/relationships/hyperlink" Target="#'Blend &amp; Flexi'!A1"/><Relationship Id="rId20" Type="http://schemas.openxmlformats.org/officeDocument/2006/relationships/hyperlink" Target="#'Sectoral Funds'!A1"/><Relationship Id="rId1" Type="http://schemas.openxmlformats.org/officeDocument/2006/relationships/hyperlink" Target="#'Liquid Funds'!A1"/><Relationship Id="rId6" Type="http://schemas.openxmlformats.org/officeDocument/2006/relationships/hyperlink" Target="#'Duration STD'!A1"/><Relationship Id="rId11" Type="http://schemas.openxmlformats.org/officeDocument/2006/relationships/hyperlink" Target="#'Duration Dynamic Bond'!A1"/><Relationship Id="rId24" Type="http://schemas.openxmlformats.org/officeDocument/2006/relationships/hyperlink" Target="#CPOF!A1"/><Relationship Id="rId5" Type="http://schemas.openxmlformats.org/officeDocument/2006/relationships/hyperlink" Target="#'Floating Rate'!A1"/><Relationship Id="rId15" Type="http://schemas.openxmlformats.org/officeDocument/2006/relationships/hyperlink" Target="#'Pure Midcap'!A1"/><Relationship Id="rId23" Type="http://schemas.openxmlformats.org/officeDocument/2006/relationships/hyperlink" Target="#'Asset Allocation &amp; FOF'!A1"/><Relationship Id="rId10" Type="http://schemas.openxmlformats.org/officeDocument/2006/relationships/hyperlink" Target="#'Duration G-Sec LT'!A1"/><Relationship Id="rId19" Type="http://schemas.openxmlformats.org/officeDocument/2006/relationships/hyperlink" Target="#'Infrastructure Funds'!A1"/><Relationship Id="rId4" Type="http://schemas.openxmlformats.org/officeDocument/2006/relationships/hyperlink" Target="#'Ultra Short Term Funds'!A1"/><Relationship Id="rId9" Type="http://schemas.openxmlformats.org/officeDocument/2006/relationships/hyperlink" Target="#'Derivative &amp; Arbitrage'!A1"/><Relationship Id="rId14" Type="http://schemas.openxmlformats.org/officeDocument/2006/relationships/hyperlink" Target="#'Pure Large Cap'!A1"/><Relationship Id="rId22" Type="http://schemas.openxmlformats.org/officeDocument/2006/relationships/hyperlink" Target="#'Balanced Fund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17</xdr:col>
      <xdr:colOff>323850</xdr:colOff>
      <xdr:row>42</xdr:row>
      <xdr:rowOff>66675</xdr:rowOff>
    </xdr:to>
    <xdr:sp macro="" textlink="">
      <xdr:nvSpPr>
        <xdr:cNvPr id="30720" name="Round Diagonal Corner Rectangle 47"/>
        <xdr:cNvSpPr>
          <a:spLocks noChangeArrowheads="1"/>
        </xdr:cNvSpPr>
      </xdr:nvSpPr>
      <xdr:spPr bwMode="auto">
        <a:xfrm>
          <a:off x="19050" y="0"/>
          <a:ext cx="11087100" cy="6867525"/>
        </a:xfrm>
        <a:custGeom>
          <a:avLst/>
          <a:gdLst>
            <a:gd name="T0" fmla="*/ 2147483647 w 8681087"/>
            <a:gd name="T1" fmla="*/ 2147483647 h 4667250"/>
            <a:gd name="T2" fmla="*/ 2147483647 w 8681087"/>
            <a:gd name="T3" fmla="*/ 2147483647 h 4667250"/>
            <a:gd name="T4" fmla="*/ 0 w 8681087"/>
            <a:gd name="T5" fmla="*/ 2147483647 h 4667250"/>
            <a:gd name="T6" fmla="*/ 2147483647 w 8681087"/>
            <a:gd name="T7" fmla="*/ 0 h 4667250"/>
            <a:gd name="T8" fmla="*/ 0 60000 65536"/>
            <a:gd name="T9" fmla="*/ 0 60000 65536"/>
            <a:gd name="T10" fmla="*/ 0 60000 65536"/>
            <a:gd name="T11" fmla="*/ 0 60000 65536"/>
            <a:gd name="T12" fmla="*/ 227836 w 8681087"/>
            <a:gd name="T13" fmla="*/ 227836 h 4667250"/>
            <a:gd name="T14" fmla="*/ 8453255 w 8681087"/>
            <a:gd name="T15" fmla="*/ 4439414 h 466725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8681087" h="4667250">
              <a:moveTo>
                <a:pt x="777891" y="0"/>
              </a:moveTo>
              <a:lnTo>
                <a:pt x="8681087" y="0"/>
              </a:lnTo>
              <a:lnTo>
                <a:pt x="8681087" y="3889359"/>
              </a:lnTo>
              <a:cubicBezTo>
                <a:pt x="8681087" y="4318976"/>
                <a:pt x="8332813" y="4667249"/>
                <a:pt x="7903196" y="4667250"/>
              </a:cubicBezTo>
              <a:lnTo>
                <a:pt x="0" y="4667250"/>
              </a:lnTo>
              <a:lnTo>
                <a:pt x="0" y="777891"/>
              </a:lnTo>
              <a:cubicBezTo>
                <a:pt x="0" y="348274"/>
                <a:pt x="348274" y="0"/>
                <a:pt x="777891" y="1"/>
              </a:cubicBezTo>
              <a:cubicBezTo>
                <a:pt x="777891" y="1"/>
                <a:pt x="777891" y="1"/>
                <a:pt x="777891" y="1"/>
              </a:cubicBezTo>
              <a:lnTo>
                <a:pt x="777891" y="0"/>
              </a:lnTo>
              <a:close/>
            </a:path>
          </a:pathLst>
        </a:custGeom>
        <a:gradFill rotWithShape="0">
          <a:gsLst>
            <a:gs pos="0">
              <a:srgbClr val="0081A1"/>
            </a:gs>
            <a:gs pos="100000">
              <a:srgbClr val="00CCFF"/>
            </a:gs>
          </a:gsLst>
          <a:lin ang="5400000" scaled="1"/>
        </a:gradFill>
        <a:ln w="38160">
          <a:solidFill>
            <a:srgbClr val="00008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152400</xdr:colOff>
      <xdr:row>12</xdr:row>
      <xdr:rowOff>28575</xdr:rowOff>
    </xdr:from>
    <xdr:to>
      <xdr:col>5</xdr:col>
      <xdr:colOff>504825</xdr:colOff>
      <xdr:row>14</xdr:row>
      <xdr:rowOff>95250</xdr:rowOff>
    </xdr:to>
    <xdr:sp macro="" textlink="" fLocksText="0">
      <xdr:nvSpPr>
        <xdr:cNvPr id="4" name="Bevel 60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52400" y="1323975"/>
          <a:ext cx="3590925" cy="390525"/>
        </a:xfrm>
        <a:prstGeom prst="bevel">
          <a:avLst>
            <a:gd name="adj" fmla="val 12500"/>
          </a:avLst>
        </a:prstGeom>
        <a:gradFill rotWithShape="0">
          <a:gsLst>
            <a:gs pos="0">
              <a:srgbClr val="00FFFF"/>
            </a:gs>
            <a:gs pos="50000">
              <a:srgbClr val="00B1B1"/>
            </a:gs>
            <a:gs pos="100000">
              <a:srgbClr val="00FFFF"/>
            </a:gs>
          </a:gsLst>
          <a:lin ang="10800000" scaled="1"/>
        </a:gradFill>
        <a:ln w="19080">
          <a:solidFill>
            <a:srgbClr val="3366FF"/>
          </a:solidFill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sz="1600" b="1" i="0" strike="noStrike">
              <a:solidFill>
                <a:srgbClr val="0000FF"/>
              </a:solidFill>
              <a:latin typeface="Galliard BT"/>
            </a:rPr>
            <a:t>LIQUID FUNDS</a:t>
          </a:r>
        </a:p>
      </xdr:txBody>
    </xdr:sp>
    <xdr:clientData/>
  </xdr:twoCellAnchor>
  <xdr:twoCellAnchor>
    <xdr:from>
      <xdr:col>0</xdr:col>
      <xdr:colOff>161925</xdr:colOff>
      <xdr:row>8</xdr:row>
      <xdr:rowOff>57150</xdr:rowOff>
    </xdr:from>
    <xdr:to>
      <xdr:col>17</xdr:col>
      <xdr:colOff>295275</xdr:colOff>
      <xdr:row>11</xdr:row>
      <xdr:rowOff>104775</xdr:rowOff>
    </xdr:to>
    <xdr:sp macro="" textlink="" fLocksText="0">
      <xdr:nvSpPr>
        <xdr:cNvPr id="5" name="Bevel 60"/>
        <xdr:cNvSpPr>
          <a:spLocks noChangeArrowheads="1"/>
        </xdr:cNvSpPr>
      </xdr:nvSpPr>
      <xdr:spPr bwMode="auto">
        <a:xfrm>
          <a:off x="161925" y="704850"/>
          <a:ext cx="10915650" cy="533400"/>
        </a:xfrm>
        <a:prstGeom prst="bevel">
          <a:avLst>
            <a:gd name="adj" fmla="val 12500"/>
          </a:avLst>
        </a:prstGeom>
        <a:solidFill>
          <a:srgbClr val="33CCCC"/>
        </a:solidFill>
        <a:ln w="19080">
          <a:solidFill>
            <a:srgbClr val="FF6600"/>
          </a:solidFill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Galliard BT"/>
            </a:rPr>
            <a:t> </a:t>
          </a:r>
          <a:r>
            <a:rPr lang="en-US" sz="2000" b="1" i="0" u="none" strike="noStrike" baseline="0">
              <a:solidFill>
                <a:srgbClr val="FFFFFF"/>
              </a:solidFill>
              <a:latin typeface="Galliard BT"/>
            </a:rPr>
            <a:t>                  Our value Additions, Your Value Creations</a:t>
          </a:r>
          <a:endParaRPr lang="en-US" sz="2200" b="0" i="0" u="none" strike="noStrike" baseline="0">
            <a:solidFill>
              <a:srgbClr val="FFFFFF"/>
            </a:solidFill>
            <a:latin typeface="Galliard BT"/>
          </a:endParaRPr>
        </a:p>
      </xdr:txBody>
    </xdr:sp>
    <xdr:clientData/>
  </xdr:twoCellAnchor>
  <xdr:twoCellAnchor>
    <xdr:from>
      <xdr:col>0</xdr:col>
      <xdr:colOff>152400</xdr:colOff>
      <xdr:row>35</xdr:row>
      <xdr:rowOff>85725</xdr:rowOff>
    </xdr:from>
    <xdr:to>
      <xdr:col>5</xdr:col>
      <xdr:colOff>514350</xdr:colOff>
      <xdr:row>37</xdr:row>
      <xdr:rowOff>152400</xdr:rowOff>
    </xdr:to>
    <xdr:sp macro="" textlink="" fLocksText="0">
      <xdr:nvSpPr>
        <xdr:cNvPr id="7" name="Bevel 60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152400" y="5105400"/>
          <a:ext cx="3600450" cy="390525"/>
        </a:xfrm>
        <a:prstGeom prst="bevel">
          <a:avLst>
            <a:gd name="adj" fmla="val 12500"/>
          </a:avLst>
        </a:prstGeom>
        <a:gradFill rotWithShape="0">
          <a:gsLst>
            <a:gs pos="0">
              <a:srgbClr val="00FFFF"/>
            </a:gs>
            <a:gs pos="50000">
              <a:srgbClr val="00B1B1"/>
            </a:gs>
            <a:gs pos="100000">
              <a:srgbClr val="00FFFF"/>
            </a:gs>
          </a:gsLst>
          <a:lin ang="10800000" scaled="1"/>
        </a:gradFill>
        <a:ln w="19080">
          <a:solidFill>
            <a:srgbClr val="3366FF"/>
          </a:solidFill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/>
          <a:r>
            <a:rPr lang="en-US" sz="1600" b="1" i="0" strike="noStrike">
              <a:solidFill>
                <a:srgbClr val="0000FF"/>
              </a:solidFill>
              <a:latin typeface="Galliard BT"/>
              <a:ea typeface="+mn-ea"/>
              <a:cs typeface="+mn-cs"/>
            </a:rPr>
            <a:t>DURATION SHORT TERM G-Sec</a:t>
          </a:r>
          <a:endParaRPr lang="en-IN" sz="1600" b="1" i="0" strike="noStrike">
            <a:solidFill>
              <a:srgbClr val="0000FF"/>
            </a:solidFill>
            <a:latin typeface="Galliard B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485775</xdr:colOff>
      <xdr:row>12</xdr:row>
      <xdr:rowOff>9525</xdr:rowOff>
    </xdr:from>
    <xdr:to>
      <xdr:col>17</xdr:col>
      <xdr:colOff>285750</xdr:colOff>
      <xdr:row>14</xdr:row>
      <xdr:rowOff>76200</xdr:rowOff>
    </xdr:to>
    <xdr:sp macro="" textlink="" fLocksText="0">
      <xdr:nvSpPr>
        <xdr:cNvPr id="8" name="Bevel 60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7610475" y="1304925"/>
          <a:ext cx="3457575" cy="390525"/>
        </a:xfrm>
        <a:prstGeom prst="bevel">
          <a:avLst>
            <a:gd name="adj" fmla="val 12500"/>
          </a:avLst>
        </a:prstGeom>
        <a:gradFill rotWithShape="0">
          <a:gsLst>
            <a:gs pos="0">
              <a:srgbClr val="00FFFF"/>
            </a:gs>
            <a:gs pos="50000">
              <a:srgbClr val="00B1B1"/>
            </a:gs>
            <a:gs pos="100000">
              <a:srgbClr val="00FFFF"/>
            </a:gs>
          </a:gsLst>
          <a:lin ang="10800000" scaled="1"/>
        </a:gradFill>
        <a:ln w="19080">
          <a:solidFill>
            <a:srgbClr val="3366FF"/>
          </a:solidFill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sz="1600" b="1" i="0" strike="noStrike">
              <a:solidFill>
                <a:srgbClr val="0000FF"/>
              </a:solidFill>
              <a:latin typeface="Galliard BT"/>
            </a:rPr>
            <a:t>Global/Gold/Real Estate Funds</a:t>
          </a:r>
        </a:p>
      </xdr:txBody>
    </xdr:sp>
    <xdr:clientData/>
  </xdr:twoCellAnchor>
  <xdr:twoCellAnchor>
    <xdr:from>
      <xdr:col>0</xdr:col>
      <xdr:colOff>142875</xdr:colOff>
      <xdr:row>15</xdr:row>
      <xdr:rowOff>85725</xdr:rowOff>
    </xdr:from>
    <xdr:to>
      <xdr:col>5</xdr:col>
      <xdr:colOff>495300</xdr:colOff>
      <xdr:row>17</xdr:row>
      <xdr:rowOff>152400</xdr:rowOff>
    </xdr:to>
    <xdr:sp macro="" textlink="" fLocksText="0">
      <xdr:nvSpPr>
        <xdr:cNvPr id="9" name="Bevel 60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142875" y="1866900"/>
          <a:ext cx="3590925" cy="390525"/>
        </a:xfrm>
        <a:prstGeom prst="bevel">
          <a:avLst>
            <a:gd name="adj" fmla="val 12500"/>
          </a:avLst>
        </a:prstGeom>
        <a:gradFill rotWithShape="0">
          <a:gsLst>
            <a:gs pos="0">
              <a:srgbClr val="00FFFF"/>
            </a:gs>
            <a:gs pos="50000">
              <a:srgbClr val="00B1B1"/>
            </a:gs>
            <a:gs pos="100000">
              <a:srgbClr val="00FFFF"/>
            </a:gs>
          </a:gsLst>
          <a:lin ang="10800000" scaled="1"/>
        </a:gradFill>
        <a:ln w="19080">
          <a:solidFill>
            <a:srgbClr val="3366FF"/>
          </a:solidFill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sz="1600" b="1" i="0" strike="noStrike">
              <a:solidFill>
                <a:srgbClr val="0000FF"/>
              </a:solidFill>
              <a:latin typeface="Galliard BT"/>
            </a:rPr>
            <a:t>ULTRA SHORT TERM FUNDS</a:t>
          </a:r>
        </a:p>
      </xdr:txBody>
    </xdr:sp>
    <xdr:clientData/>
  </xdr:twoCellAnchor>
  <xdr:twoCellAnchor>
    <xdr:from>
      <xdr:col>0</xdr:col>
      <xdr:colOff>133350</xdr:colOff>
      <xdr:row>19</xdr:row>
      <xdr:rowOff>9525</xdr:rowOff>
    </xdr:from>
    <xdr:to>
      <xdr:col>5</xdr:col>
      <xdr:colOff>485775</xdr:colOff>
      <xdr:row>21</xdr:row>
      <xdr:rowOff>76200</xdr:rowOff>
    </xdr:to>
    <xdr:sp macro="" textlink="" fLocksText="0">
      <xdr:nvSpPr>
        <xdr:cNvPr id="10" name="Bevel 60">
          <a:hlinkClick xmlns:r="http://schemas.openxmlformats.org/officeDocument/2006/relationships" r:id="rId5"/>
        </xdr:cNvPr>
        <xdr:cNvSpPr>
          <a:spLocks noChangeArrowheads="1"/>
        </xdr:cNvSpPr>
      </xdr:nvSpPr>
      <xdr:spPr bwMode="auto">
        <a:xfrm>
          <a:off x="133350" y="2438400"/>
          <a:ext cx="3590925" cy="390525"/>
        </a:xfrm>
        <a:prstGeom prst="bevel">
          <a:avLst>
            <a:gd name="adj" fmla="val 12500"/>
          </a:avLst>
        </a:prstGeom>
        <a:gradFill rotWithShape="0">
          <a:gsLst>
            <a:gs pos="0">
              <a:srgbClr val="00FFFF"/>
            </a:gs>
            <a:gs pos="50000">
              <a:srgbClr val="00B1B1"/>
            </a:gs>
            <a:gs pos="100000">
              <a:srgbClr val="00FFFF"/>
            </a:gs>
          </a:gsLst>
          <a:lin ang="10800000" scaled="1"/>
        </a:gradFill>
        <a:ln w="19080">
          <a:solidFill>
            <a:srgbClr val="3366FF"/>
          </a:solidFill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sz="1600" b="1" i="0" strike="noStrike">
              <a:solidFill>
                <a:srgbClr val="0000FF"/>
              </a:solidFill>
              <a:latin typeface="Galliard BT"/>
            </a:rPr>
            <a:t>FLOATING RATE FUNDS</a:t>
          </a:r>
        </a:p>
      </xdr:txBody>
    </xdr:sp>
    <xdr:clientData/>
  </xdr:twoCellAnchor>
  <xdr:twoCellAnchor>
    <xdr:from>
      <xdr:col>0</xdr:col>
      <xdr:colOff>152400</xdr:colOff>
      <xdr:row>25</xdr:row>
      <xdr:rowOff>114300</xdr:rowOff>
    </xdr:from>
    <xdr:to>
      <xdr:col>5</xdr:col>
      <xdr:colOff>504825</xdr:colOff>
      <xdr:row>28</xdr:row>
      <xdr:rowOff>19050</xdr:rowOff>
    </xdr:to>
    <xdr:sp macro="" textlink="" fLocksText="0">
      <xdr:nvSpPr>
        <xdr:cNvPr id="11" name="Bevel 60">
          <a:hlinkClick xmlns:r="http://schemas.openxmlformats.org/officeDocument/2006/relationships" r:id="rId6"/>
        </xdr:cNvPr>
        <xdr:cNvSpPr>
          <a:spLocks noChangeArrowheads="1"/>
        </xdr:cNvSpPr>
      </xdr:nvSpPr>
      <xdr:spPr bwMode="auto">
        <a:xfrm>
          <a:off x="152400" y="3514725"/>
          <a:ext cx="3590925" cy="390525"/>
        </a:xfrm>
        <a:prstGeom prst="bevel">
          <a:avLst>
            <a:gd name="adj" fmla="val 12500"/>
          </a:avLst>
        </a:prstGeom>
        <a:gradFill rotWithShape="0">
          <a:gsLst>
            <a:gs pos="0">
              <a:srgbClr val="00FFFF"/>
            </a:gs>
            <a:gs pos="50000">
              <a:srgbClr val="00B1B1"/>
            </a:gs>
            <a:gs pos="100000">
              <a:srgbClr val="00FFFF"/>
            </a:gs>
          </a:gsLst>
          <a:lin ang="10800000" scaled="1"/>
        </a:gradFill>
        <a:ln w="19080">
          <a:solidFill>
            <a:srgbClr val="3366FF"/>
          </a:solidFill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/>
          <a:r>
            <a:rPr lang="en-US" sz="1600" b="1" i="0" strike="noStrike">
              <a:solidFill>
                <a:srgbClr val="0000FF"/>
              </a:solidFill>
              <a:latin typeface="Galliard BT"/>
              <a:ea typeface="+mn-ea"/>
              <a:cs typeface="+mn-cs"/>
            </a:rPr>
            <a:t>DURATION SHORT TERM DEBT</a:t>
          </a:r>
          <a:endParaRPr lang="en-IN" sz="1600" b="1" i="0" strike="noStrike">
            <a:solidFill>
              <a:srgbClr val="0000FF"/>
            </a:solidFill>
            <a:latin typeface="Galliard B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161925</xdr:colOff>
      <xdr:row>22</xdr:row>
      <xdr:rowOff>57150</xdr:rowOff>
    </xdr:from>
    <xdr:to>
      <xdr:col>5</xdr:col>
      <xdr:colOff>514350</xdr:colOff>
      <xdr:row>24</xdr:row>
      <xdr:rowOff>123825</xdr:rowOff>
    </xdr:to>
    <xdr:sp macro="" textlink="" fLocksText="0">
      <xdr:nvSpPr>
        <xdr:cNvPr id="12" name="Bevel 60">
          <a:hlinkClick xmlns:r="http://schemas.openxmlformats.org/officeDocument/2006/relationships" r:id="rId7"/>
        </xdr:cNvPr>
        <xdr:cNvSpPr>
          <a:spLocks noChangeArrowheads="1"/>
        </xdr:cNvSpPr>
      </xdr:nvSpPr>
      <xdr:spPr bwMode="auto">
        <a:xfrm>
          <a:off x="161925" y="2971800"/>
          <a:ext cx="3590925" cy="390525"/>
        </a:xfrm>
        <a:prstGeom prst="bevel">
          <a:avLst>
            <a:gd name="adj" fmla="val 12500"/>
          </a:avLst>
        </a:prstGeom>
        <a:gradFill rotWithShape="0">
          <a:gsLst>
            <a:gs pos="0">
              <a:srgbClr val="00FFFF"/>
            </a:gs>
            <a:gs pos="50000">
              <a:srgbClr val="00B1B1"/>
            </a:gs>
            <a:gs pos="100000">
              <a:srgbClr val="00FFFF"/>
            </a:gs>
          </a:gsLst>
          <a:lin ang="10800000" scaled="1"/>
        </a:gradFill>
        <a:ln w="19080">
          <a:solidFill>
            <a:srgbClr val="3366FF"/>
          </a:solidFill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/>
          <a:r>
            <a:rPr lang="en-US" sz="1600" b="1" i="0" strike="noStrike">
              <a:solidFill>
                <a:srgbClr val="0000FF"/>
              </a:solidFill>
              <a:latin typeface="Galliard BT"/>
              <a:ea typeface="+mn-ea"/>
              <a:cs typeface="+mn-cs"/>
            </a:rPr>
            <a:t>ACCRUAL HIGH YIELD FUNDS</a:t>
          </a:r>
          <a:endParaRPr lang="en-IN" sz="1600" b="1" i="0" strike="noStrike">
            <a:solidFill>
              <a:srgbClr val="0000FF"/>
            </a:solidFill>
            <a:latin typeface="Galliard B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152400</xdr:colOff>
      <xdr:row>28</xdr:row>
      <xdr:rowOff>142875</xdr:rowOff>
    </xdr:from>
    <xdr:to>
      <xdr:col>5</xdr:col>
      <xdr:colOff>504825</xdr:colOff>
      <xdr:row>31</xdr:row>
      <xdr:rowOff>47625</xdr:rowOff>
    </xdr:to>
    <xdr:sp macro="" textlink="" fLocksText="0">
      <xdr:nvSpPr>
        <xdr:cNvPr id="13" name="Bevel 60">
          <a:hlinkClick xmlns:r="http://schemas.openxmlformats.org/officeDocument/2006/relationships" r:id="rId8"/>
        </xdr:cNvPr>
        <xdr:cNvSpPr>
          <a:spLocks noChangeArrowheads="1"/>
        </xdr:cNvSpPr>
      </xdr:nvSpPr>
      <xdr:spPr bwMode="auto">
        <a:xfrm>
          <a:off x="152400" y="4029075"/>
          <a:ext cx="3590925" cy="390525"/>
        </a:xfrm>
        <a:prstGeom prst="bevel">
          <a:avLst>
            <a:gd name="adj" fmla="val 12500"/>
          </a:avLst>
        </a:prstGeom>
        <a:gradFill rotWithShape="0">
          <a:gsLst>
            <a:gs pos="0">
              <a:srgbClr val="00FFFF"/>
            </a:gs>
            <a:gs pos="50000">
              <a:srgbClr val="00B1B1"/>
            </a:gs>
            <a:gs pos="100000">
              <a:srgbClr val="00FFFF"/>
            </a:gs>
          </a:gsLst>
          <a:lin ang="10800000" scaled="1"/>
        </a:gradFill>
        <a:ln w="19080">
          <a:solidFill>
            <a:srgbClr val="3366FF"/>
          </a:solidFill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/>
          <a:r>
            <a:rPr lang="en-US" sz="1600" b="1" i="0" strike="noStrike">
              <a:solidFill>
                <a:srgbClr val="0000FF"/>
              </a:solidFill>
              <a:latin typeface="Galliard BT"/>
              <a:ea typeface="+mn-ea"/>
              <a:cs typeface="+mn-cs"/>
            </a:rPr>
            <a:t>DURATION INCOME LONG TERM </a:t>
          </a:r>
          <a:endParaRPr lang="en-IN" sz="1600" b="1" i="0" strike="noStrike">
            <a:solidFill>
              <a:srgbClr val="0000FF"/>
            </a:solidFill>
            <a:latin typeface="Galliard B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0</xdr:colOff>
      <xdr:row>15</xdr:row>
      <xdr:rowOff>85725</xdr:rowOff>
    </xdr:from>
    <xdr:to>
      <xdr:col>11</xdr:col>
      <xdr:colOff>352425</xdr:colOff>
      <xdr:row>17</xdr:row>
      <xdr:rowOff>152400</xdr:rowOff>
    </xdr:to>
    <xdr:sp macro="" textlink="" fLocksText="0">
      <xdr:nvSpPr>
        <xdr:cNvPr id="14" name="Bevel 60">
          <a:hlinkClick xmlns:r="http://schemas.openxmlformats.org/officeDocument/2006/relationships" r:id="rId9"/>
        </xdr:cNvPr>
        <xdr:cNvSpPr>
          <a:spLocks noChangeArrowheads="1"/>
        </xdr:cNvSpPr>
      </xdr:nvSpPr>
      <xdr:spPr bwMode="auto">
        <a:xfrm>
          <a:off x="3886200" y="1866900"/>
          <a:ext cx="3590925" cy="390525"/>
        </a:xfrm>
        <a:prstGeom prst="bevel">
          <a:avLst>
            <a:gd name="adj" fmla="val 12500"/>
          </a:avLst>
        </a:prstGeom>
        <a:gradFill rotWithShape="0">
          <a:gsLst>
            <a:gs pos="0">
              <a:srgbClr val="00FFFF"/>
            </a:gs>
            <a:gs pos="50000">
              <a:srgbClr val="00B1B1"/>
            </a:gs>
            <a:gs pos="100000">
              <a:srgbClr val="00FFFF"/>
            </a:gs>
          </a:gsLst>
          <a:lin ang="10800000" scaled="1"/>
        </a:gradFill>
        <a:ln w="19080">
          <a:solidFill>
            <a:srgbClr val="3366FF"/>
          </a:solidFill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sz="1600" b="1" i="0" strike="noStrike">
              <a:solidFill>
                <a:srgbClr val="0000FF"/>
              </a:solidFill>
              <a:latin typeface="Galliard BT"/>
            </a:rPr>
            <a:t>DERIVATIVE &amp; ARBITRAGE</a:t>
          </a:r>
        </a:p>
      </xdr:txBody>
    </xdr:sp>
    <xdr:clientData/>
  </xdr:twoCellAnchor>
  <xdr:twoCellAnchor>
    <xdr:from>
      <xdr:col>0</xdr:col>
      <xdr:colOff>152400</xdr:colOff>
      <xdr:row>32</xdr:row>
      <xdr:rowOff>9526</xdr:rowOff>
    </xdr:from>
    <xdr:to>
      <xdr:col>5</xdr:col>
      <xdr:colOff>504825</xdr:colOff>
      <xdr:row>34</xdr:row>
      <xdr:rowOff>104776</xdr:rowOff>
    </xdr:to>
    <xdr:sp macro="" textlink="" fLocksText="0">
      <xdr:nvSpPr>
        <xdr:cNvPr id="15" name="Bevel 60">
          <a:hlinkClick xmlns:r="http://schemas.openxmlformats.org/officeDocument/2006/relationships" r:id="rId10"/>
        </xdr:cNvPr>
        <xdr:cNvSpPr>
          <a:spLocks noChangeArrowheads="1"/>
        </xdr:cNvSpPr>
      </xdr:nvSpPr>
      <xdr:spPr bwMode="auto">
        <a:xfrm>
          <a:off x="152400" y="4543426"/>
          <a:ext cx="3590925" cy="419100"/>
        </a:xfrm>
        <a:prstGeom prst="bevel">
          <a:avLst>
            <a:gd name="adj" fmla="val 12500"/>
          </a:avLst>
        </a:prstGeom>
        <a:gradFill rotWithShape="0">
          <a:gsLst>
            <a:gs pos="0">
              <a:srgbClr val="00FFFF"/>
            </a:gs>
            <a:gs pos="50000">
              <a:srgbClr val="00B1B1"/>
            </a:gs>
            <a:gs pos="100000">
              <a:srgbClr val="00FFFF"/>
            </a:gs>
          </a:gsLst>
          <a:lin ang="10800000" scaled="1"/>
        </a:gradFill>
        <a:ln w="19080">
          <a:solidFill>
            <a:srgbClr val="3366FF"/>
          </a:solidFill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/>
          <a:r>
            <a:rPr lang="en-US" sz="1600" b="1" i="0" strike="noStrike">
              <a:solidFill>
                <a:srgbClr val="0000FF"/>
              </a:solidFill>
              <a:latin typeface="Galliard BT"/>
              <a:ea typeface="+mn-ea"/>
              <a:cs typeface="+mn-cs"/>
            </a:rPr>
            <a:t>DURATION LONG TERM G-Sec / PF</a:t>
          </a:r>
          <a:endParaRPr lang="en-IN" sz="1600" b="1" i="0" strike="noStrike">
            <a:solidFill>
              <a:srgbClr val="0000FF"/>
            </a:solidFill>
            <a:latin typeface="Galliard B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19050</xdr:colOff>
      <xdr:row>12</xdr:row>
      <xdr:rowOff>9525</xdr:rowOff>
    </xdr:from>
    <xdr:to>
      <xdr:col>11</xdr:col>
      <xdr:colOff>381000</xdr:colOff>
      <xdr:row>14</xdr:row>
      <xdr:rowOff>76200</xdr:rowOff>
    </xdr:to>
    <xdr:sp macro="" textlink="" fLocksText="0">
      <xdr:nvSpPr>
        <xdr:cNvPr id="16" name="Bevel 60">
          <a:hlinkClick xmlns:r="http://schemas.openxmlformats.org/officeDocument/2006/relationships" r:id="rId11"/>
        </xdr:cNvPr>
        <xdr:cNvSpPr>
          <a:spLocks noChangeArrowheads="1"/>
        </xdr:cNvSpPr>
      </xdr:nvSpPr>
      <xdr:spPr bwMode="auto">
        <a:xfrm>
          <a:off x="3905250" y="1304925"/>
          <a:ext cx="3600450" cy="390525"/>
        </a:xfrm>
        <a:prstGeom prst="bevel">
          <a:avLst>
            <a:gd name="adj" fmla="val 12500"/>
          </a:avLst>
        </a:prstGeom>
        <a:gradFill rotWithShape="0">
          <a:gsLst>
            <a:gs pos="0">
              <a:srgbClr val="00FFFF"/>
            </a:gs>
            <a:gs pos="50000">
              <a:srgbClr val="00B1B1"/>
            </a:gs>
            <a:gs pos="100000">
              <a:srgbClr val="00FFFF"/>
            </a:gs>
          </a:gsLst>
          <a:lin ang="10800000" scaled="1"/>
        </a:gradFill>
        <a:ln w="19080">
          <a:solidFill>
            <a:srgbClr val="3366FF"/>
          </a:solidFill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marL="0" indent="0" algn="ctr" rtl="0"/>
          <a:r>
            <a:rPr lang="en-US" sz="1600" b="1" i="0" strike="noStrike">
              <a:solidFill>
                <a:srgbClr val="0000FF"/>
              </a:solidFill>
              <a:latin typeface="Galliard BT"/>
              <a:ea typeface="+mn-ea"/>
              <a:cs typeface="+mn-cs"/>
            </a:rPr>
            <a:t>DURATION DYNAMIC BOND FUNDS</a:t>
          </a:r>
          <a:endParaRPr lang="en-IN" sz="1600" b="1" i="0" strike="noStrike">
            <a:solidFill>
              <a:srgbClr val="0000FF"/>
            </a:solidFill>
            <a:latin typeface="Galliard B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638175</xdr:colOff>
      <xdr:row>19</xdr:row>
      <xdr:rowOff>9525</xdr:rowOff>
    </xdr:from>
    <xdr:to>
      <xdr:col>11</xdr:col>
      <xdr:colOff>352425</xdr:colOff>
      <xdr:row>21</xdr:row>
      <xdr:rowOff>76200</xdr:rowOff>
    </xdr:to>
    <xdr:sp macro="" textlink="" fLocksText="0">
      <xdr:nvSpPr>
        <xdr:cNvPr id="17" name="Bevel 60">
          <a:hlinkClick xmlns:r="http://schemas.openxmlformats.org/officeDocument/2006/relationships" r:id="rId12"/>
        </xdr:cNvPr>
        <xdr:cNvSpPr>
          <a:spLocks noChangeArrowheads="1"/>
        </xdr:cNvSpPr>
      </xdr:nvSpPr>
      <xdr:spPr bwMode="auto">
        <a:xfrm>
          <a:off x="3876675" y="2438400"/>
          <a:ext cx="3600450" cy="390525"/>
        </a:xfrm>
        <a:prstGeom prst="bevel">
          <a:avLst>
            <a:gd name="adj" fmla="val 12500"/>
          </a:avLst>
        </a:prstGeom>
        <a:gradFill rotWithShape="0">
          <a:gsLst>
            <a:gs pos="0">
              <a:srgbClr val="00FFFF"/>
            </a:gs>
            <a:gs pos="50000">
              <a:srgbClr val="00B1B1"/>
            </a:gs>
            <a:gs pos="100000">
              <a:srgbClr val="00FFFF"/>
            </a:gs>
          </a:gsLst>
          <a:lin ang="10800000" scaled="1"/>
        </a:gradFill>
        <a:ln w="19080">
          <a:solidFill>
            <a:srgbClr val="3366FF"/>
          </a:solidFill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/>
          <a:r>
            <a:rPr lang="en-US" sz="1600" b="1" i="0" strike="noStrike">
              <a:solidFill>
                <a:srgbClr val="0000FF"/>
              </a:solidFill>
              <a:latin typeface="Galliard BT"/>
              <a:ea typeface="+mn-ea"/>
              <a:cs typeface="+mn-cs"/>
            </a:rPr>
            <a:t>MIP Aggr/Conser/Equity Savings</a:t>
          </a:r>
        </a:p>
      </xdr:txBody>
    </xdr:sp>
    <xdr:clientData/>
  </xdr:twoCellAnchor>
  <xdr:twoCellAnchor>
    <xdr:from>
      <xdr:col>5</xdr:col>
      <xdr:colOff>619125</xdr:colOff>
      <xdr:row>22</xdr:row>
      <xdr:rowOff>47625</xdr:rowOff>
    </xdr:from>
    <xdr:to>
      <xdr:col>11</xdr:col>
      <xdr:colOff>333375</xdr:colOff>
      <xdr:row>24</xdr:row>
      <xdr:rowOff>114300</xdr:rowOff>
    </xdr:to>
    <xdr:sp macro="" textlink="" fLocksText="0">
      <xdr:nvSpPr>
        <xdr:cNvPr id="18" name="Bevel 60">
          <a:hlinkClick xmlns:r="http://schemas.openxmlformats.org/officeDocument/2006/relationships" r:id="rId13"/>
        </xdr:cNvPr>
        <xdr:cNvSpPr>
          <a:spLocks noChangeArrowheads="1"/>
        </xdr:cNvSpPr>
      </xdr:nvSpPr>
      <xdr:spPr bwMode="auto">
        <a:xfrm>
          <a:off x="3857625" y="2962275"/>
          <a:ext cx="3600450" cy="390525"/>
        </a:xfrm>
        <a:prstGeom prst="bevel">
          <a:avLst>
            <a:gd name="adj" fmla="val 12500"/>
          </a:avLst>
        </a:prstGeom>
        <a:gradFill rotWithShape="0">
          <a:gsLst>
            <a:gs pos="0">
              <a:srgbClr val="00FFFF"/>
            </a:gs>
            <a:gs pos="50000">
              <a:srgbClr val="00B1B1"/>
            </a:gs>
            <a:gs pos="100000">
              <a:srgbClr val="00FFFF"/>
            </a:gs>
          </a:gsLst>
          <a:lin ang="10800000" scaled="1"/>
        </a:gradFill>
        <a:ln w="19080">
          <a:solidFill>
            <a:srgbClr val="3366FF"/>
          </a:solidFill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sz="1600" b="1" i="0" strike="noStrike">
              <a:solidFill>
                <a:srgbClr val="0000FF"/>
              </a:solidFill>
              <a:latin typeface="Galliard BT"/>
            </a:rPr>
            <a:t>INDEX FUNDS</a:t>
          </a:r>
        </a:p>
      </xdr:txBody>
    </xdr:sp>
    <xdr:clientData/>
  </xdr:twoCellAnchor>
  <xdr:twoCellAnchor>
    <xdr:from>
      <xdr:col>5</xdr:col>
      <xdr:colOff>619125</xdr:colOff>
      <xdr:row>25</xdr:row>
      <xdr:rowOff>95250</xdr:rowOff>
    </xdr:from>
    <xdr:to>
      <xdr:col>11</xdr:col>
      <xdr:colOff>333375</xdr:colOff>
      <xdr:row>27</xdr:row>
      <xdr:rowOff>161925</xdr:rowOff>
    </xdr:to>
    <xdr:sp macro="" textlink="" fLocksText="0">
      <xdr:nvSpPr>
        <xdr:cNvPr id="19" name="Bevel 60">
          <a:hlinkClick xmlns:r="http://schemas.openxmlformats.org/officeDocument/2006/relationships" r:id="rId14"/>
        </xdr:cNvPr>
        <xdr:cNvSpPr>
          <a:spLocks noChangeArrowheads="1"/>
        </xdr:cNvSpPr>
      </xdr:nvSpPr>
      <xdr:spPr bwMode="auto">
        <a:xfrm>
          <a:off x="3857625" y="3495675"/>
          <a:ext cx="3600450" cy="390525"/>
        </a:xfrm>
        <a:prstGeom prst="bevel">
          <a:avLst>
            <a:gd name="adj" fmla="val 12500"/>
          </a:avLst>
        </a:prstGeom>
        <a:gradFill rotWithShape="0">
          <a:gsLst>
            <a:gs pos="0">
              <a:srgbClr val="00FFFF"/>
            </a:gs>
            <a:gs pos="50000">
              <a:srgbClr val="00B1B1"/>
            </a:gs>
            <a:gs pos="100000">
              <a:srgbClr val="00FFFF"/>
            </a:gs>
          </a:gsLst>
          <a:lin ang="10800000" scaled="1"/>
        </a:gradFill>
        <a:ln w="19080">
          <a:solidFill>
            <a:srgbClr val="3366FF"/>
          </a:solidFill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sz="1600" b="1" i="0" strike="noStrike">
              <a:solidFill>
                <a:srgbClr val="0000FF"/>
              </a:solidFill>
              <a:latin typeface="Galliard BT"/>
            </a:rPr>
            <a:t>PURE LARGE CAP FUNDS</a:t>
          </a:r>
        </a:p>
      </xdr:txBody>
    </xdr:sp>
    <xdr:clientData/>
  </xdr:twoCellAnchor>
  <xdr:twoCellAnchor>
    <xdr:from>
      <xdr:col>5</xdr:col>
      <xdr:colOff>628650</xdr:colOff>
      <xdr:row>32</xdr:row>
      <xdr:rowOff>19050</xdr:rowOff>
    </xdr:from>
    <xdr:to>
      <xdr:col>11</xdr:col>
      <xdr:colOff>342900</xdr:colOff>
      <xdr:row>34</xdr:row>
      <xdr:rowOff>85725</xdr:rowOff>
    </xdr:to>
    <xdr:sp macro="" textlink="" fLocksText="0">
      <xdr:nvSpPr>
        <xdr:cNvPr id="20" name="Bevel 60">
          <a:hlinkClick xmlns:r="http://schemas.openxmlformats.org/officeDocument/2006/relationships" r:id="rId15"/>
        </xdr:cNvPr>
        <xdr:cNvSpPr>
          <a:spLocks noChangeArrowheads="1"/>
        </xdr:cNvSpPr>
      </xdr:nvSpPr>
      <xdr:spPr bwMode="auto">
        <a:xfrm>
          <a:off x="3867150" y="4552950"/>
          <a:ext cx="3600450" cy="390525"/>
        </a:xfrm>
        <a:prstGeom prst="bevel">
          <a:avLst>
            <a:gd name="adj" fmla="val 12500"/>
          </a:avLst>
        </a:prstGeom>
        <a:gradFill rotWithShape="0">
          <a:gsLst>
            <a:gs pos="0">
              <a:srgbClr val="00FFFF"/>
            </a:gs>
            <a:gs pos="50000">
              <a:srgbClr val="00B1B1"/>
            </a:gs>
            <a:gs pos="100000">
              <a:srgbClr val="00FFFF"/>
            </a:gs>
          </a:gsLst>
          <a:lin ang="10800000" scaled="1"/>
        </a:gradFill>
        <a:ln w="19080">
          <a:solidFill>
            <a:srgbClr val="3366FF"/>
          </a:solidFill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sz="1600" b="1" i="0" strike="noStrike">
              <a:solidFill>
                <a:srgbClr val="0000FF"/>
              </a:solidFill>
              <a:latin typeface="Galliard BT"/>
            </a:rPr>
            <a:t>PURE MID CAP FUNDS</a:t>
          </a:r>
        </a:p>
      </xdr:txBody>
    </xdr:sp>
    <xdr:clientData/>
  </xdr:twoCellAnchor>
  <xdr:twoCellAnchor>
    <xdr:from>
      <xdr:col>5</xdr:col>
      <xdr:colOff>619125</xdr:colOff>
      <xdr:row>28</xdr:row>
      <xdr:rowOff>142875</xdr:rowOff>
    </xdr:from>
    <xdr:to>
      <xdr:col>11</xdr:col>
      <xdr:colOff>333375</xdr:colOff>
      <xdr:row>31</xdr:row>
      <xdr:rowOff>47625</xdr:rowOff>
    </xdr:to>
    <xdr:sp macro="" textlink="" fLocksText="0">
      <xdr:nvSpPr>
        <xdr:cNvPr id="21" name="Bevel 60">
          <a:hlinkClick xmlns:r="http://schemas.openxmlformats.org/officeDocument/2006/relationships" r:id="rId16"/>
        </xdr:cNvPr>
        <xdr:cNvSpPr>
          <a:spLocks noChangeArrowheads="1"/>
        </xdr:cNvSpPr>
      </xdr:nvSpPr>
      <xdr:spPr bwMode="auto">
        <a:xfrm>
          <a:off x="3857625" y="4029075"/>
          <a:ext cx="3600450" cy="390525"/>
        </a:xfrm>
        <a:prstGeom prst="bevel">
          <a:avLst>
            <a:gd name="adj" fmla="val 12500"/>
          </a:avLst>
        </a:prstGeom>
        <a:gradFill rotWithShape="0">
          <a:gsLst>
            <a:gs pos="0">
              <a:srgbClr val="00FFFF"/>
            </a:gs>
            <a:gs pos="50000">
              <a:srgbClr val="00B1B1"/>
            </a:gs>
            <a:gs pos="100000">
              <a:srgbClr val="00FFFF"/>
            </a:gs>
          </a:gsLst>
          <a:lin ang="10800000" scaled="1"/>
        </a:gradFill>
        <a:ln w="19080">
          <a:solidFill>
            <a:srgbClr val="3366FF"/>
          </a:solidFill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sz="1600" b="1" i="0" strike="noStrike">
              <a:solidFill>
                <a:srgbClr val="0000FF"/>
              </a:solidFill>
              <a:latin typeface="Galliard BT"/>
            </a:rPr>
            <a:t>Blend/Dynamic/Opport/Flexi Cap</a:t>
          </a:r>
        </a:p>
      </xdr:txBody>
    </xdr:sp>
    <xdr:clientData/>
  </xdr:twoCellAnchor>
  <xdr:twoCellAnchor>
    <xdr:from>
      <xdr:col>5</xdr:col>
      <xdr:colOff>609600</xdr:colOff>
      <xdr:row>35</xdr:row>
      <xdr:rowOff>104776</xdr:rowOff>
    </xdr:from>
    <xdr:to>
      <xdr:col>11</xdr:col>
      <xdr:colOff>323850</xdr:colOff>
      <xdr:row>38</xdr:row>
      <xdr:rowOff>38101</xdr:rowOff>
    </xdr:to>
    <xdr:sp macro="" textlink="" fLocksText="0">
      <xdr:nvSpPr>
        <xdr:cNvPr id="22" name="Bevel 60">
          <a:hlinkClick xmlns:r="http://schemas.openxmlformats.org/officeDocument/2006/relationships" r:id="rId17"/>
        </xdr:cNvPr>
        <xdr:cNvSpPr>
          <a:spLocks noChangeArrowheads="1"/>
        </xdr:cNvSpPr>
      </xdr:nvSpPr>
      <xdr:spPr bwMode="auto">
        <a:xfrm>
          <a:off x="3848100" y="5124451"/>
          <a:ext cx="3600450" cy="419100"/>
        </a:xfrm>
        <a:prstGeom prst="bevel">
          <a:avLst>
            <a:gd name="adj" fmla="val 12500"/>
          </a:avLst>
        </a:prstGeom>
        <a:gradFill rotWithShape="0">
          <a:gsLst>
            <a:gs pos="0">
              <a:srgbClr val="00FFFF"/>
            </a:gs>
            <a:gs pos="50000">
              <a:srgbClr val="00B1B1"/>
            </a:gs>
            <a:gs pos="100000">
              <a:srgbClr val="00FFFF"/>
            </a:gs>
          </a:gsLst>
          <a:lin ang="10800000" scaled="1"/>
        </a:gradFill>
        <a:ln w="19080">
          <a:solidFill>
            <a:srgbClr val="3366FF"/>
          </a:solidFill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sz="1600" b="1" i="0" strike="noStrike">
              <a:solidFill>
                <a:srgbClr val="0000FF"/>
              </a:solidFill>
              <a:latin typeface="Galliard BT"/>
            </a:rPr>
            <a:t>VALUE STYLE FUNDS</a:t>
          </a:r>
        </a:p>
      </xdr:txBody>
    </xdr:sp>
    <xdr:clientData/>
  </xdr:twoCellAnchor>
  <xdr:twoCellAnchor>
    <xdr:from>
      <xdr:col>11</xdr:col>
      <xdr:colOff>476250</xdr:colOff>
      <xdr:row>15</xdr:row>
      <xdr:rowOff>66675</xdr:rowOff>
    </xdr:from>
    <xdr:to>
      <xdr:col>17</xdr:col>
      <xdr:colOff>276225</xdr:colOff>
      <xdr:row>17</xdr:row>
      <xdr:rowOff>133350</xdr:rowOff>
    </xdr:to>
    <xdr:sp macro="" textlink="" fLocksText="0">
      <xdr:nvSpPr>
        <xdr:cNvPr id="23" name="Bevel 60">
          <a:hlinkClick xmlns:r="http://schemas.openxmlformats.org/officeDocument/2006/relationships" r:id="rId18"/>
        </xdr:cNvPr>
        <xdr:cNvSpPr>
          <a:spLocks noChangeArrowheads="1"/>
        </xdr:cNvSpPr>
      </xdr:nvSpPr>
      <xdr:spPr bwMode="auto">
        <a:xfrm>
          <a:off x="7600950" y="1847850"/>
          <a:ext cx="3457575" cy="390525"/>
        </a:xfrm>
        <a:prstGeom prst="bevel">
          <a:avLst>
            <a:gd name="adj" fmla="val 12500"/>
          </a:avLst>
        </a:prstGeom>
        <a:gradFill rotWithShape="0">
          <a:gsLst>
            <a:gs pos="0">
              <a:srgbClr val="00FFFF"/>
            </a:gs>
            <a:gs pos="50000">
              <a:srgbClr val="00B1B1"/>
            </a:gs>
            <a:gs pos="100000">
              <a:srgbClr val="00FFFF"/>
            </a:gs>
          </a:gsLst>
          <a:lin ang="10800000" scaled="1"/>
        </a:gradFill>
        <a:ln w="19080">
          <a:solidFill>
            <a:srgbClr val="3366FF"/>
          </a:solidFill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sz="1600" b="1" i="0" strike="noStrike">
              <a:solidFill>
                <a:srgbClr val="0000FF"/>
              </a:solidFill>
              <a:latin typeface="Galliard BT"/>
            </a:rPr>
            <a:t>THEME BASED FUNDS</a:t>
          </a:r>
        </a:p>
      </xdr:txBody>
    </xdr:sp>
    <xdr:clientData/>
  </xdr:twoCellAnchor>
  <xdr:twoCellAnchor>
    <xdr:from>
      <xdr:col>11</xdr:col>
      <xdr:colOff>485775</xdr:colOff>
      <xdr:row>19</xdr:row>
      <xdr:rowOff>9525</xdr:rowOff>
    </xdr:from>
    <xdr:to>
      <xdr:col>17</xdr:col>
      <xdr:colOff>285750</xdr:colOff>
      <xdr:row>21</xdr:row>
      <xdr:rowOff>76200</xdr:rowOff>
    </xdr:to>
    <xdr:sp macro="" textlink="" fLocksText="0">
      <xdr:nvSpPr>
        <xdr:cNvPr id="24" name="Bevel 60">
          <a:hlinkClick xmlns:r="http://schemas.openxmlformats.org/officeDocument/2006/relationships" r:id="rId19"/>
        </xdr:cNvPr>
        <xdr:cNvSpPr>
          <a:spLocks noChangeArrowheads="1"/>
        </xdr:cNvSpPr>
      </xdr:nvSpPr>
      <xdr:spPr bwMode="auto">
        <a:xfrm>
          <a:off x="7610475" y="2438400"/>
          <a:ext cx="3457575" cy="390525"/>
        </a:xfrm>
        <a:prstGeom prst="bevel">
          <a:avLst>
            <a:gd name="adj" fmla="val 12500"/>
          </a:avLst>
        </a:prstGeom>
        <a:gradFill rotWithShape="0">
          <a:gsLst>
            <a:gs pos="0">
              <a:srgbClr val="00FFFF"/>
            </a:gs>
            <a:gs pos="50000">
              <a:srgbClr val="00B1B1"/>
            </a:gs>
            <a:gs pos="100000">
              <a:srgbClr val="00FFFF"/>
            </a:gs>
          </a:gsLst>
          <a:lin ang="10800000" scaled="1"/>
        </a:gradFill>
        <a:ln w="19080">
          <a:solidFill>
            <a:srgbClr val="3366FF"/>
          </a:solidFill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sz="1600" b="1" i="0" strike="noStrike">
              <a:solidFill>
                <a:srgbClr val="0000FF"/>
              </a:solidFill>
              <a:latin typeface="Galliard BT"/>
            </a:rPr>
            <a:t>INFRASTRUCTURE FUNDS</a:t>
          </a:r>
        </a:p>
      </xdr:txBody>
    </xdr:sp>
    <xdr:clientData/>
  </xdr:twoCellAnchor>
  <xdr:twoCellAnchor>
    <xdr:from>
      <xdr:col>11</xdr:col>
      <xdr:colOff>485775</xdr:colOff>
      <xdr:row>22</xdr:row>
      <xdr:rowOff>47625</xdr:rowOff>
    </xdr:from>
    <xdr:to>
      <xdr:col>17</xdr:col>
      <xdr:colOff>285750</xdr:colOff>
      <xdr:row>24</xdr:row>
      <xdr:rowOff>114300</xdr:rowOff>
    </xdr:to>
    <xdr:sp macro="" textlink="" fLocksText="0">
      <xdr:nvSpPr>
        <xdr:cNvPr id="25" name="Bevel 60">
          <a:hlinkClick xmlns:r="http://schemas.openxmlformats.org/officeDocument/2006/relationships" r:id="rId20"/>
        </xdr:cNvPr>
        <xdr:cNvSpPr>
          <a:spLocks noChangeArrowheads="1"/>
        </xdr:cNvSpPr>
      </xdr:nvSpPr>
      <xdr:spPr bwMode="auto">
        <a:xfrm>
          <a:off x="7610475" y="2962275"/>
          <a:ext cx="3457575" cy="390525"/>
        </a:xfrm>
        <a:prstGeom prst="bevel">
          <a:avLst>
            <a:gd name="adj" fmla="val 12500"/>
          </a:avLst>
        </a:prstGeom>
        <a:gradFill rotWithShape="0">
          <a:gsLst>
            <a:gs pos="0">
              <a:srgbClr val="00FFFF"/>
            </a:gs>
            <a:gs pos="50000">
              <a:srgbClr val="00B1B1"/>
            </a:gs>
            <a:gs pos="100000">
              <a:srgbClr val="00FFFF"/>
            </a:gs>
          </a:gsLst>
          <a:lin ang="10800000" scaled="1"/>
        </a:gradFill>
        <a:ln w="19080">
          <a:solidFill>
            <a:srgbClr val="3366FF"/>
          </a:solidFill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sz="1600" b="1" i="0" strike="noStrike">
              <a:solidFill>
                <a:srgbClr val="0000FF"/>
              </a:solidFill>
              <a:latin typeface="Galliard BT"/>
            </a:rPr>
            <a:t>SECTORAL FUNDS</a:t>
          </a:r>
        </a:p>
      </xdr:txBody>
    </xdr:sp>
    <xdr:clientData/>
  </xdr:twoCellAnchor>
  <xdr:twoCellAnchor>
    <xdr:from>
      <xdr:col>11</xdr:col>
      <xdr:colOff>485775</xdr:colOff>
      <xdr:row>25</xdr:row>
      <xdr:rowOff>104775</xdr:rowOff>
    </xdr:from>
    <xdr:to>
      <xdr:col>17</xdr:col>
      <xdr:colOff>285750</xdr:colOff>
      <xdr:row>28</xdr:row>
      <xdr:rowOff>9525</xdr:rowOff>
    </xdr:to>
    <xdr:sp macro="" textlink="" fLocksText="0">
      <xdr:nvSpPr>
        <xdr:cNvPr id="26" name="Bevel 60">
          <a:hlinkClick xmlns:r="http://schemas.openxmlformats.org/officeDocument/2006/relationships" r:id="rId21"/>
        </xdr:cNvPr>
        <xdr:cNvSpPr>
          <a:spLocks noChangeArrowheads="1"/>
        </xdr:cNvSpPr>
      </xdr:nvSpPr>
      <xdr:spPr bwMode="auto">
        <a:xfrm>
          <a:off x="7610475" y="3505200"/>
          <a:ext cx="3457575" cy="390525"/>
        </a:xfrm>
        <a:prstGeom prst="bevel">
          <a:avLst>
            <a:gd name="adj" fmla="val 12500"/>
          </a:avLst>
        </a:prstGeom>
        <a:gradFill rotWithShape="0">
          <a:gsLst>
            <a:gs pos="0">
              <a:srgbClr val="00FFFF"/>
            </a:gs>
            <a:gs pos="50000">
              <a:srgbClr val="00B1B1"/>
            </a:gs>
            <a:gs pos="100000">
              <a:srgbClr val="00FFFF"/>
            </a:gs>
          </a:gsLst>
          <a:lin ang="10800000" scaled="1"/>
        </a:gradFill>
        <a:ln w="19080">
          <a:solidFill>
            <a:srgbClr val="3366FF"/>
          </a:solidFill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sz="1600" b="1" i="0" strike="noStrike">
              <a:solidFill>
                <a:srgbClr val="0000FF"/>
              </a:solidFill>
              <a:latin typeface="Galliard BT"/>
            </a:rPr>
            <a:t>ELSS FUNDS/RGESS</a:t>
          </a:r>
        </a:p>
      </xdr:txBody>
    </xdr:sp>
    <xdr:clientData/>
  </xdr:twoCellAnchor>
  <xdr:twoCellAnchor>
    <xdr:from>
      <xdr:col>11</xdr:col>
      <xdr:colOff>476250</xdr:colOff>
      <xdr:row>28</xdr:row>
      <xdr:rowOff>133350</xdr:rowOff>
    </xdr:from>
    <xdr:to>
      <xdr:col>17</xdr:col>
      <xdr:colOff>276225</xdr:colOff>
      <xdr:row>31</xdr:row>
      <xdr:rowOff>38100</xdr:rowOff>
    </xdr:to>
    <xdr:sp macro="" textlink="" fLocksText="0">
      <xdr:nvSpPr>
        <xdr:cNvPr id="27" name="Bevel 60">
          <a:hlinkClick xmlns:r="http://schemas.openxmlformats.org/officeDocument/2006/relationships" r:id="rId22"/>
        </xdr:cNvPr>
        <xdr:cNvSpPr>
          <a:spLocks noChangeArrowheads="1"/>
        </xdr:cNvSpPr>
      </xdr:nvSpPr>
      <xdr:spPr bwMode="auto">
        <a:xfrm>
          <a:off x="7600950" y="4019550"/>
          <a:ext cx="3457575" cy="390525"/>
        </a:xfrm>
        <a:prstGeom prst="bevel">
          <a:avLst>
            <a:gd name="adj" fmla="val 12500"/>
          </a:avLst>
        </a:prstGeom>
        <a:gradFill rotWithShape="0">
          <a:gsLst>
            <a:gs pos="0">
              <a:srgbClr val="00FFFF"/>
            </a:gs>
            <a:gs pos="50000">
              <a:srgbClr val="00B1B1"/>
            </a:gs>
            <a:gs pos="100000">
              <a:srgbClr val="00FFFF"/>
            </a:gs>
          </a:gsLst>
          <a:lin ang="10800000" scaled="1"/>
        </a:gradFill>
        <a:ln w="19080">
          <a:solidFill>
            <a:srgbClr val="3366FF"/>
          </a:solidFill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sz="1600" b="1" i="0" strike="noStrike">
              <a:solidFill>
                <a:srgbClr val="0000FF"/>
              </a:solidFill>
              <a:latin typeface="Galliard BT"/>
            </a:rPr>
            <a:t>BALANCED Equity/Debt FUNDS</a:t>
          </a:r>
        </a:p>
      </xdr:txBody>
    </xdr:sp>
    <xdr:clientData/>
  </xdr:twoCellAnchor>
  <xdr:twoCellAnchor>
    <xdr:from>
      <xdr:col>11</xdr:col>
      <xdr:colOff>485775</xdr:colOff>
      <xdr:row>32</xdr:row>
      <xdr:rowOff>9525</xdr:rowOff>
    </xdr:from>
    <xdr:to>
      <xdr:col>17</xdr:col>
      <xdr:colOff>285750</xdr:colOff>
      <xdr:row>34</xdr:row>
      <xdr:rowOff>76200</xdr:rowOff>
    </xdr:to>
    <xdr:sp macro="" textlink="" fLocksText="0">
      <xdr:nvSpPr>
        <xdr:cNvPr id="28" name="Bevel 60">
          <a:hlinkClick xmlns:r="http://schemas.openxmlformats.org/officeDocument/2006/relationships" r:id="rId23"/>
        </xdr:cNvPr>
        <xdr:cNvSpPr>
          <a:spLocks noChangeArrowheads="1"/>
        </xdr:cNvSpPr>
      </xdr:nvSpPr>
      <xdr:spPr bwMode="auto">
        <a:xfrm>
          <a:off x="7610475" y="4543425"/>
          <a:ext cx="3457575" cy="390525"/>
        </a:xfrm>
        <a:prstGeom prst="bevel">
          <a:avLst>
            <a:gd name="adj" fmla="val 12500"/>
          </a:avLst>
        </a:prstGeom>
        <a:gradFill rotWithShape="0">
          <a:gsLst>
            <a:gs pos="0">
              <a:srgbClr val="00FFFF"/>
            </a:gs>
            <a:gs pos="50000">
              <a:srgbClr val="00B1B1"/>
            </a:gs>
            <a:gs pos="100000">
              <a:srgbClr val="00FFFF"/>
            </a:gs>
          </a:gsLst>
          <a:lin ang="10800000" scaled="1"/>
        </a:gradFill>
        <a:ln w="19080">
          <a:solidFill>
            <a:srgbClr val="3366FF"/>
          </a:solidFill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sz="1600" b="1" i="0" strike="noStrike">
              <a:solidFill>
                <a:srgbClr val="0000FF"/>
              </a:solidFill>
              <a:latin typeface="Galliard BT"/>
            </a:rPr>
            <a:t>Fund of Funds/Asset Allocation</a:t>
          </a:r>
        </a:p>
      </xdr:txBody>
    </xdr:sp>
    <xdr:clientData/>
  </xdr:twoCellAnchor>
  <xdr:twoCellAnchor>
    <xdr:from>
      <xdr:col>11</xdr:col>
      <xdr:colOff>466726</xdr:colOff>
      <xdr:row>35</xdr:row>
      <xdr:rowOff>85725</xdr:rowOff>
    </xdr:from>
    <xdr:to>
      <xdr:col>17</xdr:col>
      <xdr:colOff>276226</xdr:colOff>
      <xdr:row>37</xdr:row>
      <xdr:rowOff>152400</xdr:rowOff>
    </xdr:to>
    <xdr:sp macro="" textlink="" fLocksText="0">
      <xdr:nvSpPr>
        <xdr:cNvPr id="29" name="Bevel 60">
          <a:hlinkClick xmlns:r="http://schemas.openxmlformats.org/officeDocument/2006/relationships" r:id="rId24"/>
        </xdr:cNvPr>
        <xdr:cNvSpPr>
          <a:spLocks noChangeArrowheads="1"/>
        </xdr:cNvSpPr>
      </xdr:nvSpPr>
      <xdr:spPr bwMode="auto">
        <a:xfrm>
          <a:off x="7591426" y="5105400"/>
          <a:ext cx="3467100" cy="390525"/>
        </a:xfrm>
        <a:prstGeom prst="bevel">
          <a:avLst>
            <a:gd name="adj" fmla="val 12500"/>
          </a:avLst>
        </a:prstGeom>
        <a:gradFill rotWithShape="0">
          <a:gsLst>
            <a:gs pos="0">
              <a:srgbClr val="00FFFF"/>
            </a:gs>
            <a:gs pos="50000">
              <a:srgbClr val="00B1B1"/>
            </a:gs>
            <a:gs pos="100000">
              <a:srgbClr val="00FFFF"/>
            </a:gs>
          </a:gsLst>
          <a:lin ang="10800000" scaled="1"/>
        </a:gradFill>
        <a:ln w="19080">
          <a:solidFill>
            <a:srgbClr val="3366FF"/>
          </a:solidFill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sz="1600" b="1" i="0" strike="noStrike">
              <a:solidFill>
                <a:srgbClr val="0000FF"/>
              </a:solidFill>
              <a:latin typeface="Galliard BT"/>
            </a:rPr>
            <a:t>CPOF</a:t>
          </a:r>
        </a:p>
        <a:p>
          <a:pPr algn="ctr" rtl="0">
            <a:defRPr sz="1000"/>
          </a:pPr>
          <a:endParaRPr lang="en-US" sz="1600" b="1" i="0" strike="noStrike">
            <a:solidFill>
              <a:srgbClr val="0000FF"/>
            </a:solidFill>
            <a:latin typeface="Galliard BT"/>
          </a:endParaRPr>
        </a:p>
      </xdr:txBody>
    </xdr:sp>
    <xdr:clientData/>
  </xdr:twoCellAnchor>
  <xdr:twoCellAnchor>
    <xdr:from>
      <xdr:col>0</xdr:col>
      <xdr:colOff>279400</xdr:colOff>
      <xdr:row>9</xdr:row>
      <xdr:rowOff>53975</xdr:rowOff>
    </xdr:from>
    <xdr:to>
      <xdr:col>1</xdr:col>
      <xdr:colOff>622300</xdr:colOff>
      <xdr:row>10</xdr:row>
      <xdr:rowOff>146050</xdr:rowOff>
    </xdr:to>
    <xdr:sp macro="" textlink="">
      <xdr:nvSpPr>
        <xdr:cNvPr id="30" name="Rounded Rectangle 29"/>
        <xdr:cNvSpPr/>
      </xdr:nvSpPr>
      <xdr:spPr>
        <a:xfrm>
          <a:off x="279400" y="863600"/>
          <a:ext cx="990600" cy="254000"/>
        </a:xfrm>
        <a:prstGeom prst="roundRect">
          <a:avLst/>
        </a:prstGeom>
        <a:solidFill>
          <a:srgbClr val="33CCCC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IN"/>
        </a:p>
      </xdr:txBody>
    </xdr:sp>
    <xdr:clientData/>
  </xdr:twoCellAnchor>
  <xdr:twoCellAnchor>
    <xdr:from>
      <xdr:col>0</xdr:col>
      <xdr:colOff>279400</xdr:colOff>
      <xdr:row>9</xdr:row>
      <xdr:rowOff>53975</xdr:rowOff>
    </xdr:from>
    <xdr:to>
      <xdr:col>1</xdr:col>
      <xdr:colOff>622300</xdr:colOff>
      <xdr:row>10</xdr:row>
      <xdr:rowOff>146050</xdr:rowOff>
    </xdr:to>
    <xdr:sp macro="" textlink="">
      <xdr:nvSpPr>
        <xdr:cNvPr id="34" name="Rounded Rectangle 33"/>
        <xdr:cNvSpPr/>
      </xdr:nvSpPr>
      <xdr:spPr>
        <a:xfrm>
          <a:off x="279400" y="863600"/>
          <a:ext cx="990600" cy="254000"/>
        </a:xfrm>
        <a:prstGeom prst="roundRect">
          <a:avLst/>
        </a:prstGeom>
        <a:solidFill>
          <a:srgbClr val="33CCCC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91240B29-F687-4F45-9708-019B960494DF}">
            <a14:hiddenLine xmlns:a14="http://schemas.microsoft.com/office/drawing/2010/main" xmlns="" w="0" cap="flat" cmpd="sng" algn="ctr">
              <a:solidFill>
                <a:schemeClr val="accent1">
                  <a:shade val="50000"/>
                </a:schemeClr>
              </a:solidFill>
              <a:prstDash val="solid"/>
              <a:round/>
              <a:headEnd type="none" w="med" len="med"/>
              <a:tailEnd type="none" w="med" len="me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900" b="1">
              <a:solidFill>
                <a:srgbClr val="000000"/>
              </a:solidFill>
              <a:latin typeface="Lucida Sans"/>
            </a:rPr>
            <a:t>27-June -16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342900</xdr:colOff>
      <xdr:row>8</xdr:row>
      <xdr:rowOff>28575</xdr:rowOff>
    </xdr:to>
    <xdr:pic>
      <xdr:nvPicPr>
        <xdr:cNvPr id="35" name="Picture 1024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0" y="0"/>
          <a:ext cx="111252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419100</xdr:colOff>
      <xdr:row>6</xdr:row>
      <xdr:rowOff>180975</xdr:rowOff>
    </xdr:to>
    <xdr:pic>
      <xdr:nvPicPr>
        <xdr:cNvPr id="3" name="Picture 10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1252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419100</xdr:colOff>
      <xdr:row>6</xdr:row>
      <xdr:rowOff>180975</xdr:rowOff>
    </xdr:to>
    <xdr:pic>
      <xdr:nvPicPr>
        <xdr:cNvPr id="3" name="Picture 10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1252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419100</xdr:colOff>
      <xdr:row>6</xdr:row>
      <xdr:rowOff>180975</xdr:rowOff>
    </xdr:to>
    <xdr:pic>
      <xdr:nvPicPr>
        <xdr:cNvPr id="3" name="Picture 10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1252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438150</xdr:colOff>
      <xdr:row>6</xdr:row>
      <xdr:rowOff>180975</xdr:rowOff>
    </xdr:to>
    <xdr:pic>
      <xdr:nvPicPr>
        <xdr:cNvPr id="3" name="Picture 10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1252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419100</xdr:colOff>
      <xdr:row>6</xdr:row>
      <xdr:rowOff>180975</xdr:rowOff>
    </xdr:to>
    <xdr:pic>
      <xdr:nvPicPr>
        <xdr:cNvPr id="3" name="Picture 10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1252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419100</xdr:colOff>
      <xdr:row>6</xdr:row>
      <xdr:rowOff>180975</xdr:rowOff>
    </xdr:to>
    <xdr:pic>
      <xdr:nvPicPr>
        <xdr:cNvPr id="3" name="Picture 10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1252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419100</xdr:colOff>
      <xdr:row>6</xdr:row>
      <xdr:rowOff>180975</xdr:rowOff>
    </xdr:to>
    <xdr:pic>
      <xdr:nvPicPr>
        <xdr:cNvPr id="3" name="Picture 10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1252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419100</xdr:colOff>
      <xdr:row>6</xdr:row>
      <xdr:rowOff>180975</xdr:rowOff>
    </xdr:to>
    <xdr:pic>
      <xdr:nvPicPr>
        <xdr:cNvPr id="3" name="Picture 10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1252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361950</xdr:colOff>
      <xdr:row>6</xdr:row>
      <xdr:rowOff>180975</xdr:rowOff>
    </xdr:to>
    <xdr:pic>
      <xdr:nvPicPr>
        <xdr:cNvPr id="3" name="Picture 10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1252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419100</xdr:colOff>
      <xdr:row>6</xdr:row>
      <xdr:rowOff>180975</xdr:rowOff>
    </xdr:to>
    <xdr:pic>
      <xdr:nvPicPr>
        <xdr:cNvPr id="3" name="Picture 10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1252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419100</xdr:colOff>
      <xdr:row>6</xdr:row>
      <xdr:rowOff>180975</xdr:rowOff>
    </xdr:to>
    <xdr:pic>
      <xdr:nvPicPr>
        <xdr:cNvPr id="3" name="Picture 10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1252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438150</xdr:colOff>
      <xdr:row>6</xdr:row>
      <xdr:rowOff>180975</xdr:rowOff>
    </xdr:to>
    <xdr:pic>
      <xdr:nvPicPr>
        <xdr:cNvPr id="3" name="Picture 10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1252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419100</xdr:colOff>
      <xdr:row>6</xdr:row>
      <xdr:rowOff>180975</xdr:rowOff>
    </xdr:to>
    <xdr:pic>
      <xdr:nvPicPr>
        <xdr:cNvPr id="3" name="Picture 10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1252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438150</xdr:colOff>
      <xdr:row>6</xdr:row>
      <xdr:rowOff>180975</xdr:rowOff>
    </xdr:to>
    <xdr:pic>
      <xdr:nvPicPr>
        <xdr:cNvPr id="3" name="Picture 10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1252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419100</xdr:colOff>
      <xdr:row>6</xdr:row>
      <xdr:rowOff>180975</xdr:rowOff>
    </xdr:to>
    <xdr:pic>
      <xdr:nvPicPr>
        <xdr:cNvPr id="3" name="Picture 10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1252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438150</xdr:colOff>
      <xdr:row>6</xdr:row>
      <xdr:rowOff>180975</xdr:rowOff>
    </xdr:to>
    <xdr:pic>
      <xdr:nvPicPr>
        <xdr:cNvPr id="3" name="Picture 10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1252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371475</xdr:colOff>
      <xdr:row>6</xdr:row>
      <xdr:rowOff>180975</xdr:rowOff>
    </xdr:to>
    <xdr:pic>
      <xdr:nvPicPr>
        <xdr:cNvPr id="3" name="Picture 10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1252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419100</xdr:colOff>
      <xdr:row>6</xdr:row>
      <xdr:rowOff>180975</xdr:rowOff>
    </xdr:to>
    <xdr:pic>
      <xdr:nvPicPr>
        <xdr:cNvPr id="3" name="Picture 10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1252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333375</xdr:colOff>
      <xdr:row>6</xdr:row>
      <xdr:rowOff>180975</xdr:rowOff>
    </xdr:to>
    <xdr:pic>
      <xdr:nvPicPr>
        <xdr:cNvPr id="3" name="Picture 10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1252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419100</xdr:colOff>
      <xdr:row>6</xdr:row>
      <xdr:rowOff>180975</xdr:rowOff>
    </xdr:to>
    <xdr:pic>
      <xdr:nvPicPr>
        <xdr:cNvPr id="3" name="Picture 10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1252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419100</xdr:colOff>
      <xdr:row>6</xdr:row>
      <xdr:rowOff>180975</xdr:rowOff>
    </xdr:to>
    <xdr:pic>
      <xdr:nvPicPr>
        <xdr:cNvPr id="3" name="Picture 10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1252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419100</xdr:colOff>
      <xdr:row>6</xdr:row>
      <xdr:rowOff>180975</xdr:rowOff>
    </xdr:to>
    <xdr:pic>
      <xdr:nvPicPr>
        <xdr:cNvPr id="3" name="Picture 10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1252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438150</xdr:colOff>
      <xdr:row>6</xdr:row>
      <xdr:rowOff>180975</xdr:rowOff>
    </xdr:to>
    <xdr:pic>
      <xdr:nvPicPr>
        <xdr:cNvPr id="3" name="Picture 10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1252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438150</xdr:colOff>
      <xdr:row>6</xdr:row>
      <xdr:rowOff>180975</xdr:rowOff>
    </xdr:to>
    <xdr:pic>
      <xdr:nvPicPr>
        <xdr:cNvPr id="3" name="Picture 10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1252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"/>
  <sheetViews>
    <sheetView tabSelected="1" zoomScaleNormal="100" workbookViewId="0">
      <selection activeCell="T12" sqref="T12"/>
    </sheetView>
  </sheetViews>
  <sheetFormatPr defaultRowHeight="12.75"/>
  <cols>
    <col min="1" max="11" width="9.7109375" style="1" customWidth="1"/>
    <col min="12" max="16384" width="9.140625" style="1"/>
  </cols>
  <sheetData>
    <row r="1" spans="1:1">
      <c r="A1" s="59"/>
    </row>
    <row r="2" spans="1:1">
      <c r="A2" s="59"/>
    </row>
    <row r="3" spans="1:1">
      <c r="A3" s="59"/>
    </row>
    <row r="4" spans="1:1">
      <c r="A4" s="59"/>
    </row>
    <row r="5" spans="1:1">
      <c r="A5" s="59"/>
    </row>
  </sheetData>
  <sheetProtection selectLockedCells="1" selectUnlockedCells="1"/>
  <printOptions horizontalCentered="1"/>
  <pageMargins left="0.15" right="0.15" top="0.5" bottom="0.5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Y64"/>
  <sheetViews>
    <sheetView showGridLines="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/>
    </sheetView>
  </sheetViews>
  <sheetFormatPr defaultRowHeight="15"/>
  <cols>
    <col min="1" max="1" width="31.28515625" customWidth="1"/>
    <col min="2" max="2" width="10.28515625" bestFit="1" customWidth="1"/>
    <col min="3" max="4" width="8.42578125" bestFit="1" customWidth="1"/>
    <col min="5" max="25" width="9.28515625" bestFit="1" customWidth="1"/>
  </cols>
  <sheetData>
    <row r="2" spans="1:25" ht="15" customHeight="1">
      <c r="A2" s="2"/>
      <c r="E2" s="34"/>
    </row>
    <row r="8" spans="1:25" ht="21" thickBot="1">
      <c r="A8" s="3" t="s">
        <v>1125</v>
      </c>
    </row>
    <row r="9" spans="1:25" ht="15.75">
      <c r="A9" s="35" t="s">
        <v>32</v>
      </c>
      <c r="B9" s="64" t="s">
        <v>5</v>
      </c>
      <c r="C9" s="64"/>
      <c r="D9" s="64"/>
      <c r="E9" s="64"/>
      <c r="F9" s="64" t="s">
        <v>7</v>
      </c>
      <c r="G9" s="64"/>
      <c r="H9" s="64"/>
      <c r="I9" s="64"/>
      <c r="J9" s="64"/>
      <c r="K9" s="64" t="s">
        <v>8</v>
      </c>
      <c r="L9" s="64"/>
      <c r="M9" s="64"/>
      <c r="N9" s="4" t="s">
        <v>9</v>
      </c>
      <c r="O9" s="64" t="s">
        <v>33</v>
      </c>
      <c r="P9" s="64"/>
      <c r="Q9" s="64"/>
      <c r="R9" s="64"/>
      <c r="S9" s="64"/>
      <c r="T9" s="64"/>
      <c r="U9" s="64"/>
      <c r="V9" s="64" t="s">
        <v>34</v>
      </c>
      <c r="W9" s="64"/>
      <c r="X9" s="4" t="s">
        <v>35</v>
      </c>
      <c r="Y9" s="36"/>
    </row>
    <row r="10" spans="1:25" ht="42" customHeight="1" thickBot="1">
      <c r="A10" s="60" t="s">
        <v>413</v>
      </c>
      <c r="B10" s="6" t="s">
        <v>10</v>
      </c>
      <c r="C10" s="61" t="s">
        <v>20</v>
      </c>
      <c r="D10" s="61" t="s">
        <v>19</v>
      </c>
      <c r="E10" s="6" t="s">
        <v>11</v>
      </c>
      <c r="F10" s="6" t="s">
        <v>12</v>
      </c>
      <c r="G10" s="6" t="s">
        <v>13</v>
      </c>
      <c r="H10" s="6" t="s">
        <v>14</v>
      </c>
      <c r="I10" s="6" t="s">
        <v>15</v>
      </c>
      <c r="J10" s="6" t="s">
        <v>0</v>
      </c>
      <c r="K10" s="6" t="s">
        <v>1</v>
      </c>
      <c r="L10" s="6" t="s">
        <v>2</v>
      </c>
      <c r="M10" s="6" t="s">
        <v>16</v>
      </c>
      <c r="N10" s="6" t="s">
        <v>17</v>
      </c>
      <c r="O10" s="6" t="s">
        <v>12</v>
      </c>
      <c r="P10" s="6" t="s">
        <v>13</v>
      </c>
      <c r="Q10" s="6" t="s">
        <v>14</v>
      </c>
      <c r="R10" s="6" t="s">
        <v>0</v>
      </c>
      <c r="S10" s="6" t="s">
        <v>1</v>
      </c>
      <c r="T10" s="6" t="s">
        <v>2</v>
      </c>
      <c r="U10" s="6" t="s">
        <v>16</v>
      </c>
      <c r="V10" s="6" t="s">
        <v>39</v>
      </c>
      <c r="W10" s="6" t="s">
        <v>210</v>
      </c>
      <c r="X10" s="6" t="s">
        <v>18</v>
      </c>
      <c r="Y10" s="5" t="s">
        <v>41</v>
      </c>
    </row>
    <row r="11" spans="1:25" ht="20.25" thickTop="1" thickBot="1">
      <c r="A11" s="37" t="s">
        <v>414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9"/>
    </row>
    <row r="12" spans="1:25" ht="15.75" thickTop="1">
      <c r="A12" s="48" t="s">
        <v>415</v>
      </c>
      <c r="B12" s="22">
        <v>40660</v>
      </c>
      <c r="C12" s="23">
        <v>319.47930000000002</v>
      </c>
      <c r="D12" s="24">
        <v>314.44</v>
      </c>
      <c r="E12" s="25">
        <v>15.547499999999999</v>
      </c>
      <c r="F12" s="26">
        <v>7.6681008549790501</v>
      </c>
      <c r="G12" s="26">
        <v>9.4202531374410299</v>
      </c>
      <c r="H12" s="26">
        <v>9.4696992236917499</v>
      </c>
      <c r="I12" s="27">
        <v>9.6236338872865108</v>
      </c>
      <c r="J12" s="26">
        <v>8.9272632807096493</v>
      </c>
      <c r="K12" s="26">
        <v>7.9991392205973604</v>
      </c>
      <c r="L12" s="26">
        <v>8.8117608338616407</v>
      </c>
      <c r="M12" s="26"/>
      <c r="N12" s="26">
        <v>8.9063047534171194</v>
      </c>
      <c r="O12" s="49">
        <v>17</v>
      </c>
      <c r="P12" s="49">
        <v>10</v>
      </c>
      <c r="Q12" s="49">
        <v>8</v>
      </c>
      <c r="R12" s="49">
        <v>12</v>
      </c>
      <c r="S12" s="49">
        <v>16</v>
      </c>
      <c r="T12" s="49">
        <v>17</v>
      </c>
      <c r="U12" s="49"/>
      <c r="V12" s="26">
        <v>55.5210712543402</v>
      </c>
      <c r="W12" s="26">
        <v>7.7</v>
      </c>
      <c r="X12" s="26">
        <v>1.3</v>
      </c>
      <c r="Y12" s="28">
        <v>8</v>
      </c>
    </row>
    <row r="13" spans="1:25">
      <c r="A13" s="15" t="s">
        <v>416</v>
      </c>
      <c r="B13" s="7">
        <v>41090</v>
      </c>
      <c r="C13" s="8">
        <v>27.454270334</v>
      </c>
      <c r="D13" s="9">
        <v>23.51</v>
      </c>
      <c r="E13" s="10">
        <v>14.255699999999999</v>
      </c>
      <c r="F13" s="11">
        <v>6.7198991030880899</v>
      </c>
      <c r="G13" s="11">
        <v>8.5548238535838603</v>
      </c>
      <c r="H13" s="11">
        <v>9.2017072987646902</v>
      </c>
      <c r="I13" s="12">
        <v>9.4765911100572495</v>
      </c>
      <c r="J13" s="11">
        <v>9.2705953921061095</v>
      </c>
      <c r="K13" s="11">
        <v>8.8313730434129294</v>
      </c>
      <c r="L13" s="11"/>
      <c r="M13" s="11"/>
      <c r="N13" s="11">
        <v>9.28232974830971</v>
      </c>
      <c r="O13" s="40">
        <v>23</v>
      </c>
      <c r="P13" s="40">
        <v>20</v>
      </c>
      <c r="Q13" s="40">
        <v>9</v>
      </c>
      <c r="R13" s="40">
        <v>8</v>
      </c>
      <c r="S13" s="40">
        <v>8</v>
      </c>
      <c r="T13" s="40"/>
      <c r="U13" s="40"/>
      <c r="V13" s="11">
        <v>13.6078234721036</v>
      </c>
      <c r="W13" s="11">
        <v>0</v>
      </c>
      <c r="X13" s="11">
        <v>1.04</v>
      </c>
      <c r="Y13" s="19">
        <v>8.34</v>
      </c>
    </row>
    <row r="14" spans="1:25">
      <c r="A14" s="15" t="s">
        <v>417</v>
      </c>
      <c r="B14" s="7">
        <v>38257</v>
      </c>
      <c r="C14" s="8">
        <v>12191.981100000001</v>
      </c>
      <c r="D14" s="9">
        <v>12330.68</v>
      </c>
      <c r="E14" s="10">
        <v>27.066700000000001</v>
      </c>
      <c r="F14" s="11">
        <v>14.7865653144049</v>
      </c>
      <c r="G14" s="11">
        <v>11.673926488807</v>
      </c>
      <c r="H14" s="11">
        <v>11.3627765529963</v>
      </c>
      <c r="I14" s="12">
        <v>12.014122675625501</v>
      </c>
      <c r="J14" s="11">
        <v>9.8779996862010204</v>
      </c>
      <c r="K14" s="11">
        <v>9.7728266572923097</v>
      </c>
      <c r="L14" s="11">
        <v>10.125390632603599</v>
      </c>
      <c r="M14" s="11">
        <v>9.51399843823304</v>
      </c>
      <c r="N14" s="11">
        <v>8.8387905886636098</v>
      </c>
      <c r="O14" s="40">
        <v>2</v>
      </c>
      <c r="P14" s="40">
        <v>2</v>
      </c>
      <c r="Q14" s="40">
        <v>1</v>
      </c>
      <c r="R14" s="40">
        <v>3</v>
      </c>
      <c r="S14" s="40">
        <v>1</v>
      </c>
      <c r="T14" s="40">
        <v>1</v>
      </c>
      <c r="U14" s="40">
        <v>1</v>
      </c>
      <c r="V14" s="11">
        <v>18.2184689579272</v>
      </c>
      <c r="W14" s="11">
        <v>20.53</v>
      </c>
      <c r="X14" s="11"/>
      <c r="Y14" s="19">
        <v>7.97</v>
      </c>
    </row>
    <row r="15" spans="1:25">
      <c r="A15" s="15" t="s">
        <v>418</v>
      </c>
      <c r="B15" s="7">
        <v>38253</v>
      </c>
      <c r="C15" s="8">
        <v>393.63240000000002</v>
      </c>
      <c r="D15" s="9">
        <v>393.76</v>
      </c>
      <c r="E15" s="10">
        <v>26.069800000000001</v>
      </c>
      <c r="F15" s="11">
        <v>8.7175131341089998</v>
      </c>
      <c r="G15" s="11">
        <v>8.7077898998539407</v>
      </c>
      <c r="H15" s="11">
        <v>8.6247419065240294</v>
      </c>
      <c r="I15" s="12">
        <v>9.0315279333301692</v>
      </c>
      <c r="J15" s="11">
        <v>8.4390510272276202</v>
      </c>
      <c r="K15" s="11">
        <v>8.5558298160485595</v>
      </c>
      <c r="L15" s="11">
        <v>9.1022301265612207</v>
      </c>
      <c r="M15" s="11">
        <v>9.2014270561950902</v>
      </c>
      <c r="N15" s="11">
        <v>8.4836871957445901</v>
      </c>
      <c r="O15" s="40">
        <v>9</v>
      </c>
      <c r="P15" s="40">
        <v>17</v>
      </c>
      <c r="Q15" s="40">
        <v>14</v>
      </c>
      <c r="R15" s="40">
        <v>17</v>
      </c>
      <c r="S15" s="40">
        <v>12</v>
      </c>
      <c r="T15" s="40">
        <v>13</v>
      </c>
      <c r="U15" s="40">
        <v>2</v>
      </c>
      <c r="V15" s="11">
        <v>20.770681298420001</v>
      </c>
      <c r="W15" s="11">
        <v>9.5500000000000007</v>
      </c>
      <c r="X15" s="11">
        <v>1.91</v>
      </c>
      <c r="Y15" s="19">
        <v>7.8</v>
      </c>
    </row>
    <row r="16" spans="1:25">
      <c r="A16" s="15" t="s">
        <v>419</v>
      </c>
      <c r="B16" s="7">
        <v>39857</v>
      </c>
      <c r="C16" s="8">
        <v>393.63240000000002</v>
      </c>
      <c r="D16" s="9">
        <v>393.76</v>
      </c>
      <c r="E16" s="10">
        <v>17.7559</v>
      </c>
      <c r="F16" s="11">
        <v>9.2024523028056393</v>
      </c>
      <c r="G16" s="11">
        <v>9.1776845144024701</v>
      </c>
      <c r="H16" s="11">
        <v>9.0790614102887996</v>
      </c>
      <c r="I16" s="12">
        <v>9.4848295180112103</v>
      </c>
      <c r="J16" s="11">
        <v>8.8439362113136504</v>
      </c>
      <c r="K16" s="11">
        <v>8.5000811967095107</v>
      </c>
      <c r="L16" s="11">
        <v>8.8879583063230108</v>
      </c>
      <c r="M16" s="11"/>
      <c r="N16" s="11">
        <v>8.0986254646851599</v>
      </c>
      <c r="O16" s="40">
        <v>7</v>
      </c>
      <c r="P16" s="40">
        <v>11</v>
      </c>
      <c r="Q16" s="40">
        <v>10</v>
      </c>
      <c r="R16" s="40">
        <v>14</v>
      </c>
      <c r="S16" s="40">
        <v>13</v>
      </c>
      <c r="T16" s="40">
        <v>15</v>
      </c>
      <c r="U16" s="40"/>
      <c r="V16" s="11">
        <v>20.770681298420001</v>
      </c>
      <c r="W16" s="11">
        <v>9.5500000000000007</v>
      </c>
      <c r="X16" s="11">
        <v>1.46</v>
      </c>
      <c r="Y16" s="19">
        <v>7.8</v>
      </c>
    </row>
    <row r="17" spans="1:25">
      <c r="A17" s="15" t="s">
        <v>420</v>
      </c>
      <c r="B17" s="7">
        <v>39962</v>
      </c>
      <c r="C17" s="8">
        <v>156.68371956999999</v>
      </c>
      <c r="D17" s="9">
        <v>156.07</v>
      </c>
      <c r="E17" s="10">
        <v>17.012</v>
      </c>
      <c r="F17" s="11">
        <v>6.7309744203712603</v>
      </c>
      <c r="G17" s="11">
        <v>7.0638704942211499</v>
      </c>
      <c r="H17" s="11">
        <v>8.4147978255237703</v>
      </c>
      <c r="I17" s="12">
        <v>8.9736237519701199</v>
      </c>
      <c r="J17" s="11">
        <v>7.8672103725103</v>
      </c>
      <c r="K17" s="11">
        <v>7.8873589585128503</v>
      </c>
      <c r="L17" s="11">
        <v>9.1953578100969704</v>
      </c>
      <c r="M17" s="11"/>
      <c r="N17" s="11">
        <v>7.7878677199834803</v>
      </c>
      <c r="O17" s="40">
        <v>22</v>
      </c>
      <c r="P17" s="40">
        <v>25</v>
      </c>
      <c r="Q17" s="40">
        <v>16</v>
      </c>
      <c r="R17" s="40">
        <v>21</v>
      </c>
      <c r="S17" s="40">
        <v>17</v>
      </c>
      <c r="T17" s="40">
        <v>11</v>
      </c>
      <c r="U17" s="40"/>
      <c r="V17" s="11">
        <v>12.779009938928301</v>
      </c>
      <c r="W17" s="11">
        <v>8.34</v>
      </c>
      <c r="X17" s="11">
        <v>1.75</v>
      </c>
      <c r="Y17" s="19">
        <v>7.53</v>
      </c>
    </row>
    <row r="18" spans="1:25">
      <c r="A18" s="15" t="s">
        <v>421</v>
      </c>
      <c r="B18" s="7">
        <v>40920</v>
      </c>
      <c r="C18" s="8">
        <v>224.84724046299999</v>
      </c>
      <c r="D18" s="9">
        <v>213.51</v>
      </c>
      <c r="E18" s="10">
        <v>1427.0849000000001</v>
      </c>
      <c r="F18" s="11">
        <v>9.3784715453727099</v>
      </c>
      <c r="G18" s="11">
        <v>10.163759974848601</v>
      </c>
      <c r="H18" s="11">
        <v>8.6837410888287501</v>
      </c>
      <c r="I18" s="12">
        <v>9.2041119026869005</v>
      </c>
      <c r="J18" s="11">
        <v>7.7827237707797297</v>
      </c>
      <c r="K18" s="11">
        <v>7.7722916245007703</v>
      </c>
      <c r="L18" s="11"/>
      <c r="M18" s="11"/>
      <c r="N18" s="11">
        <v>8.2998550329182308</v>
      </c>
      <c r="O18" s="40">
        <v>6</v>
      </c>
      <c r="P18" s="40">
        <v>7</v>
      </c>
      <c r="Q18" s="40">
        <v>13</v>
      </c>
      <c r="R18" s="40">
        <v>22</v>
      </c>
      <c r="S18" s="40">
        <v>18</v>
      </c>
      <c r="T18" s="40"/>
      <c r="U18" s="40"/>
      <c r="V18" s="11">
        <v>4.7076171962964404</v>
      </c>
      <c r="W18" s="11">
        <v>6.4</v>
      </c>
      <c r="X18" s="11">
        <v>2</v>
      </c>
      <c r="Y18" s="19">
        <v>7.14</v>
      </c>
    </row>
    <row r="19" spans="1:25">
      <c r="A19" s="15" t="s">
        <v>422</v>
      </c>
      <c r="B19" s="7">
        <v>39211</v>
      </c>
      <c r="C19" s="8">
        <v>3109.8962999999999</v>
      </c>
      <c r="D19" s="9">
        <v>2910.53</v>
      </c>
      <c r="E19" s="10">
        <v>1975.8137999999999</v>
      </c>
      <c r="F19" s="11">
        <v>9.1650664925696201</v>
      </c>
      <c r="G19" s="11">
        <v>9.6701339818809799</v>
      </c>
      <c r="H19" s="11">
        <v>8.8904094175872093</v>
      </c>
      <c r="I19" s="12">
        <v>9.1157008889178606</v>
      </c>
      <c r="J19" s="11">
        <v>8.9511898526771301</v>
      </c>
      <c r="K19" s="11">
        <v>9.00951853077812</v>
      </c>
      <c r="L19" s="11">
        <v>9.3056367716566104</v>
      </c>
      <c r="M19" s="11"/>
      <c r="N19" s="11">
        <v>7.7329631538874297</v>
      </c>
      <c r="O19" s="40">
        <v>8</v>
      </c>
      <c r="P19" s="40">
        <v>9</v>
      </c>
      <c r="Q19" s="40">
        <v>12</v>
      </c>
      <c r="R19" s="40">
        <v>11</v>
      </c>
      <c r="S19" s="40">
        <v>5</v>
      </c>
      <c r="T19" s="40">
        <v>6</v>
      </c>
      <c r="U19" s="40"/>
      <c r="V19" s="11">
        <v>17.188814300732599</v>
      </c>
      <c r="W19" s="11">
        <v>10.37</v>
      </c>
      <c r="X19" s="11">
        <v>1.07</v>
      </c>
      <c r="Y19" s="19">
        <v>7.79</v>
      </c>
    </row>
    <row r="20" spans="1:25">
      <c r="A20" s="15" t="s">
        <v>423</v>
      </c>
      <c r="B20" s="7">
        <v>35548</v>
      </c>
      <c r="C20" s="8">
        <v>2021.8541</v>
      </c>
      <c r="D20" s="9">
        <v>1885.43</v>
      </c>
      <c r="E20" s="10">
        <v>52.214100000000002</v>
      </c>
      <c r="F20" s="11">
        <v>11.011640834693999</v>
      </c>
      <c r="G20" s="11">
        <v>10.6891318787416</v>
      </c>
      <c r="H20" s="11">
        <v>10.8936809207887</v>
      </c>
      <c r="I20" s="12">
        <v>11.448483218256101</v>
      </c>
      <c r="J20" s="11">
        <v>9.5878206610130707</v>
      </c>
      <c r="K20" s="11">
        <v>8.7077712781784609</v>
      </c>
      <c r="L20" s="11">
        <v>9.2963481809987591</v>
      </c>
      <c r="M20" s="11">
        <v>8.10040370424991</v>
      </c>
      <c r="N20" s="11">
        <v>9.0002531394801206</v>
      </c>
      <c r="O20" s="40">
        <v>3</v>
      </c>
      <c r="P20" s="40">
        <v>3</v>
      </c>
      <c r="Q20" s="40">
        <v>4</v>
      </c>
      <c r="R20" s="40">
        <v>5</v>
      </c>
      <c r="S20" s="40">
        <v>10</v>
      </c>
      <c r="T20" s="40">
        <v>8</v>
      </c>
      <c r="U20" s="40">
        <v>4</v>
      </c>
      <c r="V20" s="11">
        <v>9.6170676659946004</v>
      </c>
      <c r="W20" s="11">
        <v>13.69</v>
      </c>
      <c r="X20" s="11">
        <v>1.57</v>
      </c>
      <c r="Y20" s="19">
        <v>7.8</v>
      </c>
    </row>
    <row r="21" spans="1:25">
      <c r="A21" s="15" t="s">
        <v>424</v>
      </c>
      <c r="B21" s="7">
        <v>39360</v>
      </c>
      <c r="C21" s="8">
        <v>520.75186885599999</v>
      </c>
      <c r="D21" s="9">
        <v>495.98</v>
      </c>
      <c r="E21" s="10">
        <v>20.114100000000001</v>
      </c>
      <c r="F21" s="11">
        <v>8.1695237956819504</v>
      </c>
      <c r="G21" s="11">
        <v>8.6849962793268194</v>
      </c>
      <c r="H21" s="11">
        <v>7.2128677923116697</v>
      </c>
      <c r="I21" s="12">
        <v>7.4883676010825297</v>
      </c>
      <c r="J21" s="11">
        <v>7.6962993417599499</v>
      </c>
      <c r="K21" s="11">
        <v>7.2204795613692196</v>
      </c>
      <c r="L21" s="11">
        <v>8.4247920363939492</v>
      </c>
      <c r="M21" s="11"/>
      <c r="N21" s="11">
        <v>8.3299004479310899</v>
      </c>
      <c r="O21" s="40">
        <v>13</v>
      </c>
      <c r="P21" s="40">
        <v>19</v>
      </c>
      <c r="Q21" s="40">
        <v>24</v>
      </c>
      <c r="R21" s="40">
        <v>23</v>
      </c>
      <c r="S21" s="40">
        <v>22</v>
      </c>
      <c r="T21" s="40">
        <v>18</v>
      </c>
      <c r="U21" s="40"/>
      <c r="V21" s="11">
        <v>18.133586463401802</v>
      </c>
      <c r="W21" s="11">
        <v>8.75</v>
      </c>
      <c r="X21" s="11">
        <v>1.85</v>
      </c>
      <c r="Y21" s="19">
        <v>7.92</v>
      </c>
    </row>
    <row r="22" spans="1:25">
      <c r="A22" s="15" t="s">
        <v>425</v>
      </c>
      <c r="B22" s="7">
        <v>39976</v>
      </c>
      <c r="C22" s="8">
        <v>840.77841192179994</v>
      </c>
      <c r="D22" s="9">
        <v>945.1</v>
      </c>
      <c r="E22" s="10">
        <v>17.290700000000001</v>
      </c>
      <c r="F22" s="11">
        <v>9.4451092354039794</v>
      </c>
      <c r="G22" s="11">
        <v>9.7658760289561393</v>
      </c>
      <c r="H22" s="11">
        <v>11.0799992404423</v>
      </c>
      <c r="I22" s="12">
        <v>11.4725178822858</v>
      </c>
      <c r="J22" s="11">
        <v>10.5431199428387</v>
      </c>
      <c r="K22" s="11">
        <v>8.8355395942150601</v>
      </c>
      <c r="L22" s="11">
        <v>9.2647334893628308</v>
      </c>
      <c r="M22" s="11"/>
      <c r="N22" s="11">
        <v>8.0808307636973193</v>
      </c>
      <c r="O22" s="40">
        <v>5</v>
      </c>
      <c r="P22" s="40">
        <v>8</v>
      </c>
      <c r="Q22" s="40">
        <v>3</v>
      </c>
      <c r="R22" s="40">
        <v>1</v>
      </c>
      <c r="S22" s="40">
        <v>6</v>
      </c>
      <c r="T22" s="40">
        <v>10</v>
      </c>
      <c r="U22" s="40"/>
      <c r="V22" s="11">
        <v>40.320979125425197</v>
      </c>
      <c r="W22" s="11">
        <v>7.83</v>
      </c>
      <c r="X22" s="11">
        <v>1.17</v>
      </c>
      <c r="Y22" s="19">
        <v>8.33</v>
      </c>
    </row>
    <row r="23" spans="1:25">
      <c r="A23" s="15" t="s">
        <v>426</v>
      </c>
      <c r="B23" s="7">
        <v>39678</v>
      </c>
      <c r="C23" s="8">
        <v>3207.2375498915999</v>
      </c>
      <c r="D23" s="9">
        <v>3174.53</v>
      </c>
      <c r="E23" s="10">
        <v>21.253799999999998</v>
      </c>
      <c r="F23" s="11">
        <v>4.9288149811346003</v>
      </c>
      <c r="G23" s="11">
        <v>7.93310566106606</v>
      </c>
      <c r="H23" s="11">
        <v>8.1063751387880902</v>
      </c>
      <c r="I23" s="12">
        <v>8.0583678083671302</v>
      </c>
      <c r="J23" s="11">
        <v>8.8594230544132504</v>
      </c>
      <c r="K23" s="11">
        <v>8.6934616896155106</v>
      </c>
      <c r="L23" s="11">
        <v>9.2701040277379807</v>
      </c>
      <c r="M23" s="11"/>
      <c r="N23" s="11">
        <v>10.063325964646699</v>
      </c>
      <c r="O23" s="40">
        <v>27</v>
      </c>
      <c r="P23" s="40">
        <v>22</v>
      </c>
      <c r="Q23" s="40">
        <v>18</v>
      </c>
      <c r="R23" s="40">
        <v>13</v>
      </c>
      <c r="S23" s="40">
        <v>11</v>
      </c>
      <c r="T23" s="40">
        <v>9</v>
      </c>
      <c r="U23" s="40"/>
      <c r="V23" s="11">
        <v>93.296521611782794</v>
      </c>
      <c r="W23" s="11">
        <v>6.19</v>
      </c>
      <c r="X23" s="11">
        <v>0.89</v>
      </c>
      <c r="Y23" s="19">
        <v>8.1999999999999993</v>
      </c>
    </row>
    <row r="24" spans="1:25">
      <c r="A24" s="15" t="s">
        <v>427</v>
      </c>
      <c r="B24" s="7">
        <v>40960</v>
      </c>
      <c r="C24" s="8">
        <v>79.090642324000001</v>
      </c>
      <c r="D24" s="9">
        <v>78.83</v>
      </c>
      <c r="E24" s="10">
        <v>13.2456</v>
      </c>
      <c r="F24" s="11">
        <v>7.1275281280159399</v>
      </c>
      <c r="G24" s="11">
        <v>7.8516700571240703</v>
      </c>
      <c r="H24" s="11">
        <v>6.1531808536759698</v>
      </c>
      <c r="I24" s="12">
        <v>6.5543889233014898</v>
      </c>
      <c r="J24" s="11">
        <v>6.2153017462431199</v>
      </c>
      <c r="K24" s="11">
        <v>5.3359657520644497</v>
      </c>
      <c r="L24" s="11"/>
      <c r="M24" s="11"/>
      <c r="N24" s="11">
        <v>6.6738641186741701</v>
      </c>
      <c r="O24" s="40">
        <v>20</v>
      </c>
      <c r="P24" s="40">
        <v>23</v>
      </c>
      <c r="Q24" s="40">
        <v>27</v>
      </c>
      <c r="R24" s="40">
        <v>27</v>
      </c>
      <c r="S24" s="40">
        <v>26</v>
      </c>
      <c r="T24" s="40"/>
      <c r="U24" s="40"/>
      <c r="V24" s="11">
        <v>7.2184632599502097</v>
      </c>
      <c r="W24" s="11">
        <v>7.39</v>
      </c>
      <c r="X24" s="11">
        <v>2.02</v>
      </c>
      <c r="Y24" s="19">
        <v>7.78</v>
      </c>
    </row>
    <row r="25" spans="1:25">
      <c r="A25" s="15" t="s">
        <v>428</v>
      </c>
      <c r="B25" s="7">
        <v>37432</v>
      </c>
      <c r="C25" s="8">
        <v>6159.5617000000002</v>
      </c>
      <c r="D25" s="9">
        <v>5093.34</v>
      </c>
      <c r="E25" s="10">
        <v>30.322199999999999</v>
      </c>
      <c r="F25" s="11">
        <v>7.9750299947238004</v>
      </c>
      <c r="G25" s="11">
        <v>9.0411787860269097</v>
      </c>
      <c r="H25" s="11">
        <v>7.5693853299310803</v>
      </c>
      <c r="I25" s="12">
        <v>7.9004256429312001</v>
      </c>
      <c r="J25" s="11">
        <v>8.1720214389431494</v>
      </c>
      <c r="K25" s="11">
        <v>7.5257436801275697</v>
      </c>
      <c r="L25" s="11">
        <v>9.30225134534526</v>
      </c>
      <c r="M25" s="11">
        <v>8.9709890814106803</v>
      </c>
      <c r="N25" s="11">
        <v>8.2358473962501204</v>
      </c>
      <c r="O25" s="40">
        <v>15</v>
      </c>
      <c r="P25" s="40">
        <v>13</v>
      </c>
      <c r="Q25" s="40">
        <v>23</v>
      </c>
      <c r="R25" s="40">
        <v>20</v>
      </c>
      <c r="S25" s="40">
        <v>19</v>
      </c>
      <c r="T25" s="40">
        <v>7</v>
      </c>
      <c r="U25" s="40">
        <v>3</v>
      </c>
      <c r="V25" s="11">
        <v>17.584588390947399</v>
      </c>
      <c r="W25" s="11">
        <v>5.2</v>
      </c>
      <c r="X25" s="11">
        <v>1.99</v>
      </c>
      <c r="Y25" s="19">
        <v>7.69</v>
      </c>
    </row>
    <row r="26" spans="1:25">
      <c r="A26" s="15" t="s">
        <v>429</v>
      </c>
      <c r="B26" s="7">
        <v>41449</v>
      </c>
      <c r="C26" s="8">
        <v>21.3079</v>
      </c>
      <c r="D26" s="9">
        <v>21.41</v>
      </c>
      <c r="E26" s="10">
        <v>12.3469</v>
      </c>
      <c r="F26" s="11">
        <v>6.9545479392724898</v>
      </c>
      <c r="G26" s="11">
        <v>7.0188833714148897</v>
      </c>
      <c r="H26" s="11">
        <v>8.9616552321720206</v>
      </c>
      <c r="I26" s="12">
        <v>8.8934803856825901</v>
      </c>
      <c r="J26" s="11">
        <v>9.0899195358495692</v>
      </c>
      <c r="K26" s="11">
        <v>7.3172343236562298</v>
      </c>
      <c r="L26" s="11"/>
      <c r="M26" s="11"/>
      <c r="N26" s="11">
        <v>7.2526989977802501</v>
      </c>
      <c r="O26" s="40">
        <v>21</v>
      </c>
      <c r="P26" s="40">
        <v>26</v>
      </c>
      <c r="Q26" s="40">
        <v>11</v>
      </c>
      <c r="R26" s="40">
        <v>10</v>
      </c>
      <c r="S26" s="40">
        <v>20</v>
      </c>
      <c r="T26" s="40"/>
      <c r="U26" s="40"/>
      <c r="V26" s="11">
        <v>93.084040560675206</v>
      </c>
      <c r="W26" s="11">
        <v>0.26</v>
      </c>
      <c r="X26" s="11">
        <v>0.94</v>
      </c>
      <c r="Y26" s="19">
        <v>7.73</v>
      </c>
    </row>
    <row r="27" spans="1:25">
      <c r="A27" s="15" t="s">
        <v>430</v>
      </c>
      <c r="B27" s="7">
        <v>39626</v>
      </c>
      <c r="C27" s="8">
        <v>446.36520000000002</v>
      </c>
      <c r="D27" s="9">
        <v>423.61</v>
      </c>
      <c r="E27" s="10">
        <v>16.3581</v>
      </c>
      <c r="F27" s="11">
        <v>5.2924547755401798</v>
      </c>
      <c r="G27" s="11">
        <v>7.18513633598468</v>
      </c>
      <c r="H27" s="11">
        <v>7.0545556162435004</v>
      </c>
      <c r="I27" s="12">
        <v>7.0785009615477303</v>
      </c>
      <c r="J27" s="11">
        <v>7.3778960329378798</v>
      </c>
      <c r="K27" s="11">
        <v>7.2836417423488102</v>
      </c>
      <c r="L27" s="11">
        <v>7.6320258603697297</v>
      </c>
      <c r="M27" s="11"/>
      <c r="N27" s="11">
        <v>6.3404076504479203</v>
      </c>
      <c r="O27" s="40">
        <v>26</v>
      </c>
      <c r="P27" s="40">
        <v>24</v>
      </c>
      <c r="Q27" s="40">
        <v>26</v>
      </c>
      <c r="R27" s="40">
        <v>26</v>
      </c>
      <c r="S27" s="40">
        <v>21</v>
      </c>
      <c r="T27" s="40">
        <v>21</v>
      </c>
      <c r="U27" s="40"/>
      <c r="V27" s="11">
        <v>80.875686509187105</v>
      </c>
      <c r="W27" s="11">
        <v>0</v>
      </c>
      <c r="X27" s="11">
        <v>1.75</v>
      </c>
      <c r="Y27" s="19">
        <v>8.1300000000000008</v>
      </c>
    </row>
    <row r="28" spans="1:25">
      <c r="A28" s="15" t="s">
        <v>431</v>
      </c>
      <c r="B28" s="7">
        <v>38327</v>
      </c>
      <c r="C28" s="8">
        <v>387.17520000000002</v>
      </c>
      <c r="D28" s="9">
        <v>404.69</v>
      </c>
      <c r="E28" s="10">
        <v>23.6233</v>
      </c>
      <c r="F28" s="11">
        <v>8.3575049700148902</v>
      </c>
      <c r="G28" s="11">
        <v>8.9500514514731702</v>
      </c>
      <c r="H28" s="11">
        <v>9.7500758071314202</v>
      </c>
      <c r="I28" s="12">
        <v>9.9415601649496903</v>
      </c>
      <c r="J28" s="11">
        <v>9.6870062924032698</v>
      </c>
      <c r="K28" s="11">
        <v>8.7626142080585705</v>
      </c>
      <c r="L28" s="11">
        <v>8.8486256501102591</v>
      </c>
      <c r="M28" s="11">
        <v>7.9345354859217103</v>
      </c>
      <c r="N28" s="11">
        <v>7.7168524684067403</v>
      </c>
      <c r="O28" s="40">
        <v>11</v>
      </c>
      <c r="P28" s="40">
        <v>15</v>
      </c>
      <c r="Q28" s="40">
        <v>5</v>
      </c>
      <c r="R28" s="40">
        <v>4</v>
      </c>
      <c r="S28" s="40">
        <v>9</v>
      </c>
      <c r="T28" s="40">
        <v>16</v>
      </c>
      <c r="U28" s="40">
        <v>5</v>
      </c>
      <c r="V28" s="11">
        <v>23.777580424681499</v>
      </c>
      <c r="W28" s="11">
        <v>2.62</v>
      </c>
      <c r="X28" s="11">
        <v>1.5</v>
      </c>
      <c r="Y28" s="19">
        <v>8.23</v>
      </c>
    </row>
    <row r="29" spans="1:25">
      <c r="A29" s="15" t="s">
        <v>432</v>
      </c>
      <c r="B29" s="7">
        <v>38959</v>
      </c>
      <c r="C29" s="8">
        <v>107.6966</v>
      </c>
      <c r="D29" s="9">
        <v>106.87</v>
      </c>
      <c r="E29" s="10">
        <v>20.2273</v>
      </c>
      <c r="F29" s="11">
        <v>8.10578409946703</v>
      </c>
      <c r="G29" s="11">
        <v>10.2561275132006</v>
      </c>
      <c r="H29" s="11">
        <v>9.5478144304052996</v>
      </c>
      <c r="I29" s="12">
        <v>10.0288937083545</v>
      </c>
      <c r="J29" s="11">
        <v>9.4512794580606805</v>
      </c>
      <c r="K29" s="11">
        <v>8.4261059623868402</v>
      </c>
      <c r="L29" s="11">
        <v>8.9580393164658396</v>
      </c>
      <c r="M29" s="11"/>
      <c r="N29" s="11">
        <v>7.4270809841110204</v>
      </c>
      <c r="O29" s="40">
        <v>14</v>
      </c>
      <c r="P29" s="40">
        <v>5</v>
      </c>
      <c r="Q29" s="40">
        <v>6</v>
      </c>
      <c r="R29" s="40">
        <v>6</v>
      </c>
      <c r="S29" s="40">
        <v>14</v>
      </c>
      <c r="T29" s="40">
        <v>14</v>
      </c>
      <c r="U29" s="40"/>
      <c r="V29" s="11">
        <v>0</v>
      </c>
      <c r="W29" s="11">
        <v>7.63</v>
      </c>
      <c r="X29" s="11">
        <v>1.24</v>
      </c>
      <c r="Y29" s="19">
        <v>7.76</v>
      </c>
    </row>
    <row r="30" spans="1:25">
      <c r="A30" s="15" t="s">
        <v>433</v>
      </c>
      <c r="B30" s="7">
        <v>41142</v>
      </c>
      <c r="C30" s="8">
        <v>41.535022789999999</v>
      </c>
      <c r="D30" s="9">
        <v>41.78</v>
      </c>
      <c r="E30" s="10">
        <v>12.7067</v>
      </c>
      <c r="F30" s="11">
        <v>7.8635165747325004</v>
      </c>
      <c r="G30" s="11">
        <v>8.9458262180550605</v>
      </c>
      <c r="H30" s="11">
        <v>8.0533579690502908</v>
      </c>
      <c r="I30" s="12">
        <v>8.3454500263583906</v>
      </c>
      <c r="J30" s="11">
        <v>8.1903295423455305</v>
      </c>
      <c r="K30" s="11">
        <v>5.2228838362816896</v>
      </c>
      <c r="L30" s="11"/>
      <c r="M30" s="11"/>
      <c r="N30" s="11">
        <v>6.4160381949256697</v>
      </c>
      <c r="O30" s="40">
        <v>16</v>
      </c>
      <c r="P30" s="40">
        <v>16</v>
      </c>
      <c r="Q30" s="40">
        <v>20</v>
      </c>
      <c r="R30" s="40">
        <v>19</v>
      </c>
      <c r="S30" s="40">
        <v>27</v>
      </c>
      <c r="T30" s="40"/>
      <c r="U30" s="40"/>
      <c r="V30" s="11">
        <v>0</v>
      </c>
      <c r="W30" s="11">
        <v>8.35</v>
      </c>
      <c r="X30" s="11">
        <v>1.5</v>
      </c>
      <c r="Y30" s="19">
        <v>7.45</v>
      </c>
    </row>
    <row r="31" spans="1:25">
      <c r="A31" s="15" t="s">
        <v>434</v>
      </c>
      <c r="B31" s="7">
        <v>38306</v>
      </c>
      <c r="C31" s="8">
        <v>5450.4898000000003</v>
      </c>
      <c r="D31" s="9">
        <v>5313.12</v>
      </c>
      <c r="E31" s="10">
        <v>20.5245</v>
      </c>
      <c r="F31" s="11">
        <v>8.2900582610938294</v>
      </c>
      <c r="G31" s="11">
        <v>10.250141351066</v>
      </c>
      <c r="H31" s="11">
        <v>9.4718813549218606</v>
      </c>
      <c r="I31" s="12">
        <v>9.9290711311068591</v>
      </c>
      <c r="J31" s="11">
        <v>9.1714939191715796</v>
      </c>
      <c r="K31" s="11">
        <v>8.0467941588003402</v>
      </c>
      <c r="L31" s="11">
        <v>9.5414251246823394</v>
      </c>
      <c r="M31" s="11">
        <v>6.6768563999341204</v>
      </c>
      <c r="N31" s="11">
        <v>6.3822770539776501</v>
      </c>
      <c r="O31" s="40">
        <v>12</v>
      </c>
      <c r="P31" s="40">
        <v>6</v>
      </c>
      <c r="Q31" s="40">
        <v>7</v>
      </c>
      <c r="R31" s="40">
        <v>9</v>
      </c>
      <c r="S31" s="40">
        <v>15</v>
      </c>
      <c r="T31" s="40">
        <v>4</v>
      </c>
      <c r="U31" s="40">
        <v>9</v>
      </c>
      <c r="V31" s="11">
        <v>22.346126505150401</v>
      </c>
      <c r="W31" s="11">
        <v>8.6999999999999993</v>
      </c>
      <c r="X31" s="11">
        <v>1.67</v>
      </c>
      <c r="Y31" s="19">
        <v>7.84</v>
      </c>
    </row>
    <row r="32" spans="1:25">
      <c r="A32" s="15" t="s">
        <v>435</v>
      </c>
      <c r="B32" s="7">
        <v>37999</v>
      </c>
      <c r="C32" s="8">
        <v>3473.8422999999998</v>
      </c>
      <c r="D32" s="9">
        <v>3044.11</v>
      </c>
      <c r="E32" s="10">
        <v>18.715399999999999</v>
      </c>
      <c r="F32" s="11">
        <v>19.1550103014626</v>
      </c>
      <c r="G32" s="11">
        <v>14.2127653677734</v>
      </c>
      <c r="H32" s="11">
        <v>11.160041642068199</v>
      </c>
      <c r="I32" s="12">
        <v>11.684388897461099</v>
      </c>
      <c r="J32" s="11">
        <v>10.1940959289732</v>
      </c>
      <c r="K32" s="11">
        <v>7.1361440781024097</v>
      </c>
      <c r="L32" s="11">
        <v>9.1901017488552199</v>
      </c>
      <c r="M32" s="11">
        <v>6.0285116412118498</v>
      </c>
      <c r="N32" s="11">
        <v>5.1575727596813401</v>
      </c>
      <c r="O32" s="40">
        <v>1</v>
      </c>
      <c r="P32" s="40">
        <v>1</v>
      </c>
      <c r="Q32" s="40">
        <v>2</v>
      </c>
      <c r="R32" s="40">
        <v>2</v>
      </c>
      <c r="S32" s="40">
        <v>23</v>
      </c>
      <c r="T32" s="40">
        <v>12</v>
      </c>
      <c r="U32" s="40">
        <v>10</v>
      </c>
      <c r="V32" s="11">
        <v>37.146296566702802</v>
      </c>
      <c r="W32" s="11">
        <v>9.2100000000000009</v>
      </c>
      <c r="X32" s="11">
        <v>1.61</v>
      </c>
      <c r="Y32" s="19">
        <v>7.38</v>
      </c>
    </row>
    <row r="33" spans="1:25">
      <c r="A33" s="15" t="s">
        <v>436</v>
      </c>
      <c r="B33" s="7">
        <v>38351</v>
      </c>
      <c r="C33" s="8">
        <v>565.29204017200004</v>
      </c>
      <c r="D33" s="9">
        <v>592</v>
      </c>
      <c r="E33" s="10">
        <v>21.317399999999999</v>
      </c>
      <c r="F33" s="11">
        <v>5.5660368895996797</v>
      </c>
      <c r="G33" s="11">
        <v>8.1488439202495506</v>
      </c>
      <c r="H33" s="11">
        <v>8.5370075150026494</v>
      </c>
      <c r="I33" s="12">
        <v>8.61990130047894</v>
      </c>
      <c r="J33" s="11">
        <v>9.4254266080046101</v>
      </c>
      <c r="K33" s="11">
        <v>8.8325659296059307</v>
      </c>
      <c r="L33" s="11">
        <v>7.6342488313243804</v>
      </c>
      <c r="M33" s="11">
        <v>7.0552983644677001</v>
      </c>
      <c r="N33" s="11">
        <v>6.8043622431797504</v>
      </c>
      <c r="O33" s="40">
        <v>25</v>
      </c>
      <c r="P33" s="40">
        <v>21</v>
      </c>
      <c r="Q33" s="40">
        <v>15</v>
      </c>
      <c r="R33" s="40">
        <v>7</v>
      </c>
      <c r="S33" s="40">
        <v>7</v>
      </c>
      <c r="T33" s="40">
        <v>20</v>
      </c>
      <c r="U33" s="40">
        <v>8</v>
      </c>
      <c r="V33" s="11">
        <v>84.502498608282494</v>
      </c>
      <c r="W33" s="11">
        <v>6.13</v>
      </c>
      <c r="X33" s="11">
        <v>0.79</v>
      </c>
      <c r="Y33" s="19">
        <v>8.06</v>
      </c>
    </row>
    <row r="34" spans="1:25">
      <c r="A34" s="15" t="s">
        <v>437</v>
      </c>
      <c r="B34" s="7">
        <v>37867</v>
      </c>
      <c r="C34" s="8">
        <v>1037.6216945117001</v>
      </c>
      <c r="D34" s="9">
        <v>1005.39</v>
      </c>
      <c r="E34" s="10">
        <v>23.428899999999999</v>
      </c>
      <c r="F34" s="11">
        <v>7.2153353460626599</v>
      </c>
      <c r="G34" s="11">
        <v>8.6879152023167006</v>
      </c>
      <c r="H34" s="11">
        <v>7.6732097889853499</v>
      </c>
      <c r="I34" s="12">
        <v>8.0217873650144895</v>
      </c>
      <c r="J34" s="11">
        <v>8.2675517326639998</v>
      </c>
      <c r="K34" s="11">
        <v>9.2007081795974202</v>
      </c>
      <c r="L34" s="11">
        <v>9.3129963737283106</v>
      </c>
      <c r="M34" s="11">
        <v>7.34840195018214</v>
      </c>
      <c r="N34" s="11">
        <v>6.8639756805068997</v>
      </c>
      <c r="O34" s="40">
        <v>19</v>
      </c>
      <c r="P34" s="40">
        <v>18</v>
      </c>
      <c r="Q34" s="40">
        <v>22</v>
      </c>
      <c r="R34" s="40">
        <v>18</v>
      </c>
      <c r="S34" s="40">
        <v>4</v>
      </c>
      <c r="T34" s="40">
        <v>5</v>
      </c>
      <c r="U34" s="40">
        <v>7</v>
      </c>
      <c r="V34" s="11">
        <v>6.6265033429558002</v>
      </c>
      <c r="W34" s="11">
        <v>6.68</v>
      </c>
      <c r="X34" s="11">
        <v>1.66</v>
      </c>
      <c r="Y34" s="19">
        <v>7.53</v>
      </c>
    </row>
    <row r="35" spans="1:25">
      <c r="A35" s="15" t="s">
        <v>438</v>
      </c>
      <c r="B35" s="7">
        <v>37867</v>
      </c>
      <c r="C35" s="8">
        <v>1037.6216945117001</v>
      </c>
      <c r="D35" s="9">
        <v>1005.39</v>
      </c>
      <c r="E35" s="10">
        <v>23.797000000000001</v>
      </c>
      <c r="F35" s="11">
        <v>7.60402868699311</v>
      </c>
      <c r="G35" s="11">
        <v>9.1008401568513104</v>
      </c>
      <c r="H35" s="11">
        <v>8.0938243538017591</v>
      </c>
      <c r="I35" s="12">
        <v>8.4425485386674097</v>
      </c>
      <c r="J35" s="11">
        <v>8.7175881587599804</v>
      </c>
      <c r="K35" s="11">
        <v>9.7715547975117705</v>
      </c>
      <c r="L35" s="11">
        <v>9.6430269874121297</v>
      </c>
      <c r="M35" s="11">
        <v>7.4994403282863802</v>
      </c>
      <c r="N35" s="11">
        <v>6.9939548923863404</v>
      </c>
      <c r="O35" s="40">
        <v>18</v>
      </c>
      <c r="P35" s="40">
        <v>12</v>
      </c>
      <c r="Q35" s="40">
        <v>19</v>
      </c>
      <c r="R35" s="40">
        <v>15</v>
      </c>
      <c r="S35" s="40">
        <v>2</v>
      </c>
      <c r="T35" s="40">
        <v>3</v>
      </c>
      <c r="U35" s="40">
        <v>6</v>
      </c>
      <c r="V35" s="11">
        <v>6.6265033429558002</v>
      </c>
      <c r="W35" s="11">
        <v>6.68</v>
      </c>
      <c r="X35" s="11"/>
      <c r="Y35" s="19">
        <v>7.53</v>
      </c>
    </row>
    <row r="36" spans="1:25">
      <c r="A36" s="15" t="s">
        <v>439</v>
      </c>
      <c r="B36" s="7">
        <v>40588</v>
      </c>
      <c r="C36" s="8">
        <v>7.8941999999999997</v>
      </c>
      <c r="D36" s="9">
        <v>7.93</v>
      </c>
      <c r="E36" s="10">
        <v>15.003399999999999</v>
      </c>
      <c r="F36" s="11">
        <v>5.5904257330028999</v>
      </c>
      <c r="G36" s="11">
        <v>6.0421632122890099</v>
      </c>
      <c r="H36" s="11">
        <v>7.1796980424602204</v>
      </c>
      <c r="I36" s="12">
        <v>7.1185091024654996</v>
      </c>
      <c r="J36" s="11">
        <v>7.4725836282258298</v>
      </c>
      <c r="K36" s="11">
        <v>6.0099042518540404</v>
      </c>
      <c r="L36" s="11">
        <v>7.6426393316964898</v>
      </c>
      <c r="M36" s="11"/>
      <c r="N36" s="11">
        <v>7.8476868732765901</v>
      </c>
      <c r="O36" s="40">
        <v>24</v>
      </c>
      <c r="P36" s="40">
        <v>27</v>
      </c>
      <c r="Q36" s="40">
        <v>25</v>
      </c>
      <c r="R36" s="40">
        <v>25</v>
      </c>
      <c r="S36" s="40">
        <v>25</v>
      </c>
      <c r="T36" s="40">
        <v>19</v>
      </c>
      <c r="U36" s="40"/>
      <c r="V36" s="11">
        <v>32.322200789238202</v>
      </c>
      <c r="W36" s="11">
        <v>0.3</v>
      </c>
      <c r="X36" s="11">
        <v>1.35</v>
      </c>
      <c r="Y36" s="19">
        <v>6.04</v>
      </c>
    </row>
    <row r="37" spans="1:25">
      <c r="A37" s="15" t="s">
        <v>440</v>
      </c>
      <c r="B37" s="7">
        <v>40952</v>
      </c>
      <c r="C37" s="8">
        <v>183.95047112099999</v>
      </c>
      <c r="D37" s="9">
        <v>183.24</v>
      </c>
      <c r="E37" s="10">
        <v>13.742900000000001</v>
      </c>
      <c r="F37" s="11">
        <v>8.4564267069889691</v>
      </c>
      <c r="G37" s="11">
        <v>9.0061192262140395</v>
      </c>
      <c r="H37" s="11">
        <v>8.0478271053189392</v>
      </c>
      <c r="I37" s="12">
        <v>8.4348567454174592</v>
      </c>
      <c r="J37" s="11">
        <v>7.5588309754698297</v>
      </c>
      <c r="K37" s="11">
        <v>6.6908325936516198</v>
      </c>
      <c r="L37" s="11"/>
      <c r="M37" s="11"/>
      <c r="N37" s="11">
        <v>7.54199210706967</v>
      </c>
      <c r="O37" s="40">
        <v>10</v>
      </c>
      <c r="P37" s="40">
        <v>14</v>
      </c>
      <c r="Q37" s="40">
        <v>21</v>
      </c>
      <c r="R37" s="40">
        <v>24</v>
      </c>
      <c r="S37" s="40">
        <v>24</v>
      </c>
      <c r="T37" s="40"/>
      <c r="U37" s="40"/>
      <c r="V37" s="11">
        <v>10.8633502851222</v>
      </c>
      <c r="W37" s="11">
        <v>10.48</v>
      </c>
      <c r="X37" s="11">
        <v>1.84</v>
      </c>
      <c r="Y37" s="19">
        <v>7.62</v>
      </c>
    </row>
    <row r="38" spans="1:25">
      <c r="A38" s="15" t="s">
        <v>441</v>
      </c>
      <c r="B38" s="7">
        <v>40352</v>
      </c>
      <c r="C38" s="8">
        <v>995.72770000000003</v>
      </c>
      <c r="D38" s="9">
        <v>966.86</v>
      </c>
      <c r="E38" s="10">
        <v>17.151700000000002</v>
      </c>
      <c r="F38" s="11">
        <v>9.6897258755690494</v>
      </c>
      <c r="G38" s="11">
        <v>10.6091297547061</v>
      </c>
      <c r="H38" s="11">
        <v>8.14924762996365</v>
      </c>
      <c r="I38" s="12">
        <v>8.4515477758262492</v>
      </c>
      <c r="J38" s="11">
        <v>8.6604081167118299</v>
      </c>
      <c r="K38" s="11">
        <v>9.5987706997022499</v>
      </c>
      <c r="L38" s="11">
        <v>9.7651115381935902</v>
      </c>
      <c r="M38" s="11"/>
      <c r="N38" s="11">
        <v>9.3816569816301403</v>
      </c>
      <c r="O38" s="40">
        <v>4</v>
      </c>
      <c r="P38" s="40">
        <v>4</v>
      </c>
      <c r="Q38" s="40">
        <v>17</v>
      </c>
      <c r="R38" s="40">
        <v>16</v>
      </c>
      <c r="S38" s="40">
        <v>3</v>
      </c>
      <c r="T38" s="40">
        <v>2</v>
      </c>
      <c r="U38" s="40"/>
      <c r="V38" s="11">
        <v>15.4293049384077</v>
      </c>
      <c r="W38" s="11">
        <v>8.5731999999999999</v>
      </c>
      <c r="X38" s="11">
        <v>1.71</v>
      </c>
      <c r="Y38" s="19">
        <v>7.97</v>
      </c>
    </row>
    <row r="39" spans="1:25">
      <c r="A39" s="41" t="s">
        <v>91</v>
      </c>
      <c r="B39" s="13"/>
      <c r="C39" s="13"/>
      <c r="D39" s="13"/>
      <c r="E39" s="42">
        <f t="shared" ref="E39:N39" si="0">SUMPRODUCT($D12:$D38,E12:E38)/SUMIF(E12:E38,"&lt;&gt;"&amp;"",$D12:$D38)</f>
        <v>169.21396158317694</v>
      </c>
      <c r="F39" s="42">
        <f t="shared" si="0"/>
        <v>10.854215880042725</v>
      </c>
      <c r="G39" s="42">
        <f t="shared" si="0"/>
        <v>10.398103430652645</v>
      </c>
      <c r="H39" s="42">
        <f t="shared" si="0"/>
        <v>9.6753429914634772</v>
      </c>
      <c r="I39" s="42">
        <f t="shared" si="0"/>
        <v>10.100795656322813</v>
      </c>
      <c r="J39" s="42">
        <f t="shared" si="0"/>
        <v>9.2351833231623477</v>
      </c>
      <c r="K39" s="42">
        <f t="shared" si="0"/>
        <v>8.6933240721461882</v>
      </c>
      <c r="L39" s="42">
        <f t="shared" si="0"/>
        <v>9.5211009608597319</v>
      </c>
      <c r="M39" s="42">
        <f t="shared" si="0"/>
        <v>8.3058143807444509</v>
      </c>
      <c r="N39" s="42">
        <f t="shared" si="0"/>
        <v>8.0022677707357381</v>
      </c>
      <c r="O39" s="13"/>
      <c r="P39" s="13"/>
      <c r="Q39" s="13"/>
      <c r="R39" s="13"/>
      <c r="S39" s="13"/>
      <c r="T39" s="13"/>
      <c r="U39" s="13"/>
      <c r="V39" s="13"/>
      <c r="W39" s="43"/>
      <c r="X39" s="13"/>
      <c r="Y39" s="20"/>
    </row>
    <row r="40" spans="1:25">
      <c r="A40" s="44" t="s">
        <v>92</v>
      </c>
      <c r="B40" s="13"/>
      <c r="C40" s="13"/>
      <c r="D40" s="13"/>
      <c r="E40" s="13"/>
      <c r="F40" s="45">
        <f t="shared" ref="F40:N40" si="1">MAX(F12:F38)</f>
        <v>19.1550103014626</v>
      </c>
      <c r="G40" s="45">
        <f t="shared" si="1"/>
        <v>14.2127653677734</v>
      </c>
      <c r="H40" s="45">
        <f t="shared" si="1"/>
        <v>11.3627765529963</v>
      </c>
      <c r="I40" s="45">
        <f t="shared" si="1"/>
        <v>12.014122675625501</v>
      </c>
      <c r="J40" s="45">
        <f t="shared" si="1"/>
        <v>10.5431199428387</v>
      </c>
      <c r="K40" s="45">
        <f t="shared" si="1"/>
        <v>9.7728266572923097</v>
      </c>
      <c r="L40" s="45">
        <f t="shared" si="1"/>
        <v>10.125390632603599</v>
      </c>
      <c r="M40" s="45">
        <f t="shared" si="1"/>
        <v>9.51399843823304</v>
      </c>
      <c r="N40" s="45">
        <f t="shared" si="1"/>
        <v>10.063325964646699</v>
      </c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20"/>
    </row>
    <row r="41" spans="1:25">
      <c r="A41" s="44" t="s">
        <v>93</v>
      </c>
      <c r="B41" s="13"/>
      <c r="C41" s="13"/>
      <c r="D41" s="13"/>
      <c r="E41" s="13"/>
      <c r="F41" s="45">
        <f t="shared" ref="F41:N41" si="2">MIN(F12:F38)</f>
        <v>4.9288149811346003</v>
      </c>
      <c r="G41" s="45">
        <f t="shared" si="2"/>
        <v>6.0421632122890099</v>
      </c>
      <c r="H41" s="45">
        <f t="shared" si="2"/>
        <v>6.1531808536759698</v>
      </c>
      <c r="I41" s="45">
        <f t="shared" si="2"/>
        <v>6.5543889233014898</v>
      </c>
      <c r="J41" s="45">
        <f t="shared" si="2"/>
        <v>6.2153017462431199</v>
      </c>
      <c r="K41" s="45">
        <f t="shared" si="2"/>
        <v>5.2228838362816896</v>
      </c>
      <c r="L41" s="45">
        <f t="shared" si="2"/>
        <v>7.6320258603697297</v>
      </c>
      <c r="M41" s="45">
        <f t="shared" si="2"/>
        <v>6.0285116412118498</v>
      </c>
      <c r="N41" s="45">
        <f t="shared" si="2"/>
        <v>5.1575727596813401</v>
      </c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20"/>
    </row>
    <row r="42" spans="1:25">
      <c r="A42" s="44" t="s">
        <v>94</v>
      </c>
      <c r="B42" s="13"/>
      <c r="C42" s="13"/>
      <c r="D42" s="13"/>
      <c r="E42" s="13"/>
      <c r="F42" s="45">
        <f t="shared" ref="F42:N42" si="3">MEDIAN(F12:F38)</f>
        <v>8.10578409946703</v>
      </c>
      <c r="G42" s="45">
        <f t="shared" si="3"/>
        <v>9.0061192262140395</v>
      </c>
      <c r="H42" s="45">
        <f t="shared" si="3"/>
        <v>8.6247419065240294</v>
      </c>
      <c r="I42" s="45">
        <f t="shared" si="3"/>
        <v>8.9736237519701199</v>
      </c>
      <c r="J42" s="45">
        <f t="shared" si="3"/>
        <v>8.8439362113136504</v>
      </c>
      <c r="K42" s="45">
        <f t="shared" si="3"/>
        <v>8.4261059623868402</v>
      </c>
      <c r="L42" s="45">
        <f t="shared" si="3"/>
        <v>9.1953578100969704</v>
      </c>
      <c r="M42" s="45">
        <f t="shared" si="3"/>
        <v>7.7169879071040448</v>
      </c>
      <c r="N42" s="45">
        <f t="shared" si="3"/>
        <v>7.7878677199834803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20"/>
    </row>
    <row r="43" spans="1:25">
      <c r="A43" s="46" t="s">
        <v>95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21"/>
    </row>
    <row r="44" spans="1:25">
      <c r="A44" s="15" t="s">
        <v>28</v>
      </c>
      <c r="B44" s="16"/>
      <c r="C44" s="17"/>
      <c r="D44" s="11"/>
      <c r="E44" s="11">
        <v>2594.2148582734399</v>
      </c>
      <c r="F44" s="11">
        <v>8.6233154391103408</v>
      </c>
      <c r="G44" s="11">
        <v>9.8120957753784595</v>
      </c>
      <c r="H44" s="11">
        <v>9.4952323791218696</v>
      </c>
      <c r="I44" s="11">
        <v>9.5849366492644794</v>
      </c>
      <c r="J44" s="11">
        <v>9.8126662356469598</v>
      </c>
      <c r="K44" s="11">
        <v>8.7618478059418905</v>
      </c>
      <c r="L44" s="11">
        <v>8.9743380327770694</v>
      </c>
      <c r="M44" s="11">
        <v>7.46733546943645</v>
      </c>
      <c r="N44" s="11"/>
      <c r="O44" s="47"/>
      <c r="P44" s="47"/>
      <c r="Q44" s="47"/>
      <c r="R44" s="47"/>
      <c r="S44" s="47"/>
      <c r="T44" s="47"/>
      <c r="U44" s="47"/>
      <c r="V44" s="11"/>
      <c r="W44" s="11"/>
      <c r="X44" s="11"/>
      <c r="Y44" s="19"/>
    </row>
    <row r="45" spans="1:25">
      <c r="A45" s="29" t="s">
        <v>29</v>
      </c>
      <c r="B45" s="30"/>
      <c r="C45" s="31"/>
      <c r="D45" s="32"/>
      <c r="E45" s="32">
        <v>8199.92</v>
      </c>
      <c r="F45" s="32">
        <v>8.4778011595992098</v>
      </c>
      <c r="G45" s="32">
        <v>10.887719974918401</v>
      </c>
      <c r="H45" s="32">
        <v>10.4254575834801</v>
      </c>
      <c r="I45" s="32">
        <v>10.5829899656128</v>
      </c>
      <c r="J45" s="32">
        <v>10.363102958889799</v>
      </c>
      <c r="K45" s="32">
        <v>8.7140354524553896</v>
      </c>
      <c r="L45" s="32">
        <v>9.4934311782845793</v>
      </c>
      <c r="M45" s="32">
        <v>8.7106151219624106</v>
      </c>
      <c r="N45" s="32"/>
      <c r="O45" s="50"/>
      <c r="P45" s="50"/>
      <c r="Q45" s="50"/>
      <c r="R45" s="50"/>
      <c r="S45" s="50"/>
      <c r="T45" s="50"/>
      <c r="U45" s="50"/>
      <c r="V45" s="32"/>
      <c r="W45" s="32"/>
      <c r="X45" s="32"/>
      <c r="Y45" s="33"/>
    </row>
    <row r="46" spans="1:25" ht="15.75" thickBot="1">
      <c r="A46" s="62" t="s">
        <v>96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3"/>
    </row>
    <row r="47" spans="1:25" ht="16.5" thickTop="1" thickBot="1"/>
    <row r="48" spans="1:25" ht="20.25" thickTop="1" thickBot="1">
      <c r="A48" s="37" t="s">
        <v>442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9"/>
    </row>
    <row r="49" spans="1:25" ht="15.75" thickTop="1">
      <c r="A49" s="48" t="s">
        <v>443</v>
      </c>
      <c r="B49" s="22">
        <v>39211</v>
      </c>
      <c r="C49" s="23">
        <v>3109.8962999999999</v>
      </c>
      <c r="D49" s="24">
        <v>2910.53</v>
      </c>
      <c r="E49" s="25">
        <v>1811.9937</v>
      </c>
      <c r="F49" s="26">
        <v>9.1146691292675399</v>
      </c>
      <c r="G49" s="26">
        <v>9.6188690668138204</v>
      </c>
      <c r="H49" s="26">
        <v>8.8382025046640003</v>
      </c>
      <c r="I49" s="27">
        <v>9.0635391919900297</v>
      </c>
      <c r="J49" s="26">
        <v>8.8968418714907997</v>
      </c>
      <c r="K49" s="26">
        <v>8.9665941990557698</v>
      </c>
      <c r="L49" s="26">
        <v>9.3898460091175906</v>
      </c>
      <c r="M49" s="26"/>
      <c r="N49" s="26">
        <v>6.7178571046886804</v>
      </c>
      <c r="O49" s="49">
        <v>3</v>
      </c>
      <c r="P49" s="49">
        <v>3</v>
      </c>
      <c r="Q49" s="49">
        <v>3</v>
      </c>
      <c r="R49" s="49">
        <v>4</v>
      </c>
      <c r="S49" s="49">
        <v>3</v>
      </c>
      <c r="T49" s="49">
        <v>3</v>
      </c>
      <c r="U49" s="49"/>
      <c r="V49" s="26">
        <v>17.188814300732599</v>
      </c>
      <c r="W49" s="26">
        <v>10.37</v>
      </c>
      <c r="X49" s="26">
        <v>1.1200000000000001</v>
      </c>
      <c r="Y49" s="28">
        <v>7.79</v>
      </c>
    </row>
    <row r="50" spans="1:25">
      <c r="A50" s="15" t="s">
        <v>444</v>
      </c>
      <c r="B50" s="7">
        <v>39360</v>
      </c>
      <c r="C50" s="8">
        <v>520.75186885599999</v>
      </c>
      <c r="D50" s="9">
        <v>495.98</v>
      </c>
      <c r="E50" s="10">
        <v>20.660799999999998</v>
      </c>
      <c r="F50" s="11">
        <v>8.4257171341679804</v>
      </c>
      <c r="G50" s="11">
        <v>8.9564714173184701</v>
      </c>
      <c r="H50" s="11">
        <v>7.4805626951342701</v>
      </c>
      <c r="I50" s="12">
        <v>7.7563832984310599</v>
      </c>
      <c r="J50" s="11">
        <v>7.9691413865861804</v>
      </c>
      <c r="K50" s="11">
        <v>7.4890956759136902</v>
      </c>
      <c r="L50" s="11">
        <v>8.7239636899615807</v>
      </c>
      <c r="M50" s="11"/>
      <c r="N50" s="11">
        <v>8.6630214188955907</v>
      </c>
      <c r="O50" s="40">
        <v>4</v>
      </c>
      <c r="P50" s="40">
        <v>6</v>
      </c>
      <c r="Q50" s="40">
        <v>7</v>
      </c>
      <c r="R50" s="40">
        <v>7</v>
      </c>
      <c r="S50" s="40">
        <v>7</v>
      </c>
      <c r="T50" s="40">
        <v>7</v>
      </c>
      <c r="U50" s="40"/>
      <c r="V50" s="11">
        <v>18.133586463401802</v>
      </c>
      <c r="W50" s="11">
        <v>8.75</v>
      </c>
      <c r="X50" s="11">
        <v>1.6</v>
      </c>
      <c r="Y50" s="19">
        <v>7.92</v>
      </c>
    </row>
    <row r="51" spans="1:25">
      <c r="A51" s="15" t="s">
        <v>445</v>
      </c>
      <c r="B51" s="7">
        <v>40192</v>
      </c>
      <c r="C51" s="8">
        <v>840.77841192179994</v>
      </c>
      <c r="D51" s="9">
        <v>945.1</v>
      </c>
      <c r="E51" s="10">
        <v>17.763000000000002</v>
      </c>
      <c r="F51" s="11">
        <v>10.7087376914983</v>
      </c>
      <c r="G51" s="11">
        <v>11.0394290668798</v>
      </c>
      <c r="H51" s="11">
        <v>12.2937369904318</v>
      </c>
      <c r="I51" s="12">
        <v>12.6902266157354</v>
      </c>
      <c r="J51" s="11">
        <v>11.771195469597799</v>
      </c>
      <c r="K51" s="11">
        <v>9.8734972765234694</v>
      </c>
      <c r="L51" s="11">
        <v>10.019879962905</v>
      </c>
      <c r="M51" s="11"/>
      <c r="N51" s="11">
        <v>9.3090112009784907</v>
      </c>
      <c r="O51" s="40">
        <v>1</v>
      </c>
      <c r="P51" s="40">
        <v>1</v>
      </c>
      <c r="Q51" s="40">
        <v>1</v>
      </c>
      <c r="R51" s="40">
        <v>1</v>
      </c>
      <c r="S51" s="40">
        <v>1</v>
      </c>
      <c r="T51" s="40">
        <v>1</v>
      </c>
      <c r="U51" s="40"/>
      <c r="V51" s="11">
        <v>40.320979125425197</v>
      </c>
      <c r="W51" s="11">
        <v>7.83</v>
      </c>
      <c r="X51" s="11">
        <v>1.17</v>
      </c>
      <c r="Y51" s="19">
        <v>8.33</v>
      </c>
    </row>
    <row r="52" spans="1:25">
      <c r="A52" s="15" t="s">
        <v>446</v>
      </c>
      <c r="B52" s="7">
        <v>39678</v>
      </c>
      <c r="C52" s="8">
        <v>3207.2375498915999</v>
      </c>
      <c r="D52" s="9">
        <v>3174.53</v>
      </c>
      <c r="E52" s="10">
        <v>18.592199999999998</v>
      </c>
      <c r="F52" s="11">
        <v>4.9285162600527004</v>
      </c>
      <c r="G52" s="11">
        <v>7.9330979599755098</v>
      </c>
      <c r="H52" s="11">
        <v>8.1067383369867105</v>
      </c>
      <c r="I52" s="12">
        <v>8.0581939652660104</v>
      </c>
      <c r="J52" s="11">
        <v>8.8590985314610293</v>
      </c>
      <c r="K52" s="11">
        <v>8.69344176747917</v>
      </c>
      <c r="L52" s="11">
        <v>9.3773755806177803</v>
      </c>
      <c r="M52" s="11"/>
      <c r="N52" s="11">
        <v>8.2063803531446897</v>
      </c>
      <c r="O52" s="40">
        <v>7</v>
      </c>
      <c r="P52" s="40">
        <v>7</v>
      </c>
      <c r="Q52" s="40">
        <v>5</v>
      </c>
      <c r="R52" s="40">
        <v>5</v>
      </c>
      <c r="S52" s="40">
        <v>5</v>
      </c>
      <c r="T52" s="40">
        <v>4</v>
      </c>
      <c r="U52" s="40"/>
      <c r="V52" s="11">
        <v>93.296521611782794</v>
      </c>
      <c r="W52" s="11">
        <v>6.19</v>
      </c>
      <c r="X52" s="11">
        <v>0.89</v>
      </c>
      <c r="Y52" s="19">
        <v>8.1999999999999993</v>
      </c>
    </row>
    <row r="53" spans="1:25">
      <c r="A53" s="15" t="s">
        <v>447</v>
      </c>
      <c r="B53" s="7">
        <v>39783</v>
      </c>
      <c r="C53" s="8">
        <v>6159.5617000000002</v>
      </c>
      <c r="D53" s="9">
        <v>5093.34</v>
      </c>
      <c r="E53" s="10">
        <v>18.180900000000001</v>
      </c>
      <c r="F53" s="11">
        <v>8.3153847885680907</v>
      </c>
      <c r="G53" s="11">
        <v>9.3923840079807999</v>
      </c>
      <c r="H53" s="11">
        <v>7.9252368371959996</v>
      </c>
      <c r="I53" s="12">
        <v>8.25636451844154</v>
      </c>
      <c r="J53" s="11">
        <v>8.54447977467294</v>
      </c>
      <c r="K53" s="11">
        <v>7.9008316833338599</v>
      </c>
      <c r="L53" s="11">
        <v>9.6914025123538501</v>
      </c>
      <c r="M53" s="11"/>
      <c r="N53" s="11">
        <v>8.2109245814554708</v>
      </c>
      <c r="O53" s="40">
        <v>5</v>
      </c>
      <c r="P53" s="40">
        <v>4</v>
      </c>
      <c r="Q53" s="40">
        <v>6</v>
      </c>
      <c r="R53" s="40">
        <v>6</v>
      </c>
      <c r="S53" s="40">
        <v>6</v>
      </c>
      <c r="T53" s="40">
        <v>2</v>
      </c>
      <c r="U53" s="40"/>
      <c r="V53" s="11">
        <v>17.584588390947399</v>
      </c>
      <c r="W53" s="11">
        <v>5.2</v>
      </c>
      <c r="X53" s="11">
        <v>1.55</v>
      </c>
      <c r="Y53" s="19">
        <v>7.69</v>
      </c>
    </row>
    <row r="54" spans="1:25">
      <c r="A54" s="15" t="s">
        <v>448</v>
      </c>
      <c r="B54" s="7">
        <v>38959</v>
      </c>
      <c r="C54" s="8">
        <v>107.6966</v>
      </c>
      <c r="D54" s="9">
        <v>106.87</v>
      </c>
      <c r="E54" s="10">
        <v>16.316400000000002</v>
      </c>
      <c r="F54" s="11">
        <v>8.1013926691630704</v>
      </c>
      <c r="G54" s="11">
        <v>10.254298606696601</v>
      </c>
      <c r="H54" s="11">
        <v>9.5476143125263206</v>
      </c>
      <c r="I54" s="12">
        <v>10.027960980788301</v>
      </c>
      <c r="J54" s="11">
        <v>9.4511313283810008</v>
      </c>
      <c r="K54" s="11">
        <v>8.7052938899634604</v>
      </c>
      <c r="L54" s="11">
        <v>9.3439314713715103</v>
      </c>
      <c r="M54" s="11"/>
      <c r="N54" s="11">
        <v>5.1051070130157896</v>
      </c>
      <c r="O54" s="40">
        <v>6</v>
      </c>
      <c r="P54" s="40">
        <v>2</v>
      </c>
      <c r="Q54" s="40">
        <v>2</v>
      </c>
      <c r="R54" s="40">
        <v>2</v>
      </c>
      <c r="S54" s="40">
        <v>4</v>
      </c>
      <c r="T54" s="40">
        <v>5</v>
      </c>
      <c r="U54" s="40"/>
      <c r="V54" s="11">
        <v>0</v>
      </c>
      <c r="W54" s="11">
        <v>7.63</v>
      </c>
      <c r="X54" s="11">
        <v>1.49</v>
      </c>
      <c r="Y54" s="19">
        <v>7.76</v>
      </c>
    </row>
    <row r="55" spans="1:25">
      <c r="A55" s="15" t="s">
        <v>449</v>
      </c>
      <c r="B55" s="7">
        <v>40094</v>
      </c>
      <c r="C55" s="8">
        <v>1422.7102</v>
      </c>
      <c r="D55" s="9">
        <v>1511.01</v>
      </c>
      <c r="E55" s="10">
        <v>17.288599999999999</v>
      </c>
      <c r="F55" s="11">
        <v>9.5569975738829207</v>
      </c>
      <c r="G55" s="11">
        <v>9.1434129419243693</v>
      </c>
      <c r="H55" s="11">
        <v>8.6320723575625298</v>
      </c>
      <c r="I55" s="12">
        <v>8.6122363477400992</v>
      </c>
      <c r="J55" s="11">
        <v>8.9987211136489194</v>
      </c>
      <c r="K55" s="11">
        <v>9.3121592089753698</v>
      </c>
      <c r="L55" s="11">
        <v>9.07090694080925</v>
      </c>
      <c r="M55" s="11"/>
      <c r="N55" s="11">
        <v>8.4834842550013594</v>
      </c>
      <c r="O55" s="40">
        <v>2</v>
      </c>
      <c r="P55" s="40">
        <v>5</v>
      </c>
      <c r="Q55" s="40">
        <v>4</v>
      </c>
      <c r="R55" s="40">
        <v>3</v>
      </c>
      <c r="S55" s="40">
        <v>2</v>
      </c>
      <c r="T55" s="40">
        <v>6</v>
      </c>
      <c r="U55" s="40"/>
      <c r="V55" s="11">
        <v>70.398265799743001</v>
      </c>
      <c r="W55" s="11">
        <v>2.23</v>
      </c>
      <c r="X55" s="11">
        <v>1.64</v>
      </c>
      <c r="Y55" s="19">
        <v>10.29</v>
      </c>
    </row>
    <row r="56" spans="1:25">
      <c r="A56" s="41" t="s">
        <v>91</v>
      </c>
      <c r="B56" s="13"/>
      <c r="C56" s="13"/>
      <c r="D56" s="13"/>
      <c r="E56" s="42">
        <f t="shared" ref="E56:N56" si="4">SUMPRODUCT($D49:$D55,E49:E55)/SUMIF(E49:E55,"&lt;&gt;"&amp;"",$D49:$D55)</f>
        <v>384.93001241599569</v>
      </c>
      <c r="F56" s="42">
        <f t="shared" si="4"/>
        <v>8.0164898926446693</v>
      </c>
      <c r="G56" s="42">
        <f t="shared" si="4"/>
        <v>9.1874989465229593</v>
      </c>
      <c r="H56" s="42">
        <f t="shared" si="4"/>
        <v>8.514035248876759</v>
      </c>
      <c r="I56" s="42">
        <f t="shared" si="4"/>
        <v>8.7051644733349907</v>
      </c>
      <c r="J56" s="42">
        <f t="shared" si="4"/>
        <v>8.9358301979493646</v>
      </c>
      <c r="K56" s="42">
        <f t="shared" si="4"/>
        <v>8.5678622685695505</v>
      </c>
      <c r="L56" s="42">
        <f t="shared" si="4"/>
        <v>9.4793777635737424</v>
      </c>
      <c r="M56" s="42" t="e">
        <f t="shared" si="4"/>
        <v>#DIV/0!</v>
      </c>
      <c r="N56" s="42">
        <f t="shared" si="4"/>
        <v>7.9989408183193769</v>
      </c>
      <c r="O56" s="13"/>
      <c r="P56" s="13"/>
      <c r="Q56" s="13"/>
      <c r="R56" s="13"/>
      <c r="S56" s="13"/>
      <c r="T56" s="13"/>
      <c r="U56" s="13"/>
      <c r="V56" s="13"/>
      <c r="W56" s="43"/>
      <c r="X56" s="13"/>
      <c r="Y56" s="20"/>
    </row>
    <row r="57" spans="1:25">
      <c r="A57" s="44" t="s">
        <v>92</v>
      </c>
      <c r="B57" s="13"/>
      <c r="C57" s="13"/>
      <c r="D57" s="13"/>
      <c r="E57" s="13"/>
      <c r="F57" s="45">
        <f t="shared" ref="F57:N57" si="5">MAX(F49:F55)</f>
        <v>10.7087376914983</v>
      </c>
      <c r="G57" s="45">
        <f t="shared" si="5"/>
        <v>11.0394290668798</v>
      </c>
      <c r="H57" s="45">
        <f t="shared" si="5"/>
        <v>12.2937369904318</v>
      </c>
      <c r="I57" s="45">
        <f t="shared" si="5"/>
        <v>12.6902266157354</v>
      </c>
      <c r="J57" s="45">
        <f t="shared" si="5"/>
        <v>11.771195469597799</v>
      </c>
      <c r="K57" s="45">
        <f t="shared" si="5"/>
        <v>9.8734972765234694</v>
      </c>
      <c r="L57" s="45">
        <f t="shared" si="5"/>
        <v>10.019879962905</v>
      </c>
      <c r="M57" s="45">
        <f t="shared" si="5"/>
        <v>0</v>
      </c>
      <c r="N57" s="45">
        <f t="shared" si="5"/>
        <v>9.3090112009784907</v>
      </c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20"/>
    </row>
    <row r="58" spans="1:25">
      <c r="A58" s="44" t="s">
        <v>93</v>
      </c>
      <c r="B58" s="13"/>
      <c r="C58" s="13"/>
      <c r="D58" s="13"/>
      <c r="E58" s="13"/>
      <c r="F58" s="45">
        <f t="shared" ref="F58:N58" si="6">MIN(F49:F55)</f>
        <v>4.9285162600527004</v>
      </c>
      <c r="G58" s="45">
        <f t="shared" si="6"/>
        <v>7.9330979599755098</v>
      </c>
      <c r="H58" s="45">
        <f t="shared" si="6"/>
        <v>7.4805626951342701</v>
      </c>
      <c r="I58" s="45">
        <f t="shared" si="6"/>
        <v>7.7563832984310599</v>
      </c>
      <c r="J58" s="45">
        <f t="shared" si="6"/>
        <v>7.9691413865861804</v>
      </c>
      <c r="K58" s="45">
        <f t="shared" si="6"/>
        <v>7.4890956759136902</v>
      </c>
      <c r="L58" s="45">
        <f t="shared" si="6"/>
        <v>8.7239636899615807</v>
      </c>
      <c r="M58" s="45">
        <f t="shared" si="6"/>
        <v>0</v>
      </c>
      <c r="N58" s="45">
        <f t="shared" si="6"/>
        <v>5.1051070130157896</v>
      </c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20"/>
    </row>
    <row r="59" spans="1:25">
      <c r="A59" s="44" t="s">
        <v>94</v>
      </c>
      <c r="B59" s="13"/>
      <c r="C59" s="13"/>
      <c r="D59" s="13"/>
      <c r="E59" s="13"/>
      <c r="F59" s="45">
        <f t="shared" ref="F59:N59" si="7">MEDIAN(F49:F55)</f>
        <v>8.4257171341679804</v>
      </c>
      <c r="G59" s="45">
        <f t="shared" si="7"/>
        <v>9.3923840079807999</v>
      </c>
      <c r="H59" s="45">
        <f t="shared" si="7"/>
        <v>8.6320723575625298</v>
      </c>
      <c r="I59" s="45">
        <f t="shared" si="7"/>
        <v>8.6122363477400992</v>
      </c>
      <c r="J59" s="45">
        <f t="shared" si="7"/>
        <v>8.8968418714907997</v>
      </c>
      <c r="K59" s="45">
        <f t="shared" si="7"/>
        <v>8.7052938899634604</v>
      </c>
      <c r="L59" s="45">
        <f t="shared" si="7"/>
        <v>9.3773755806177803</v>
      </c>
      <c r="M59" s="45" t="e">
        <f t="shared" si="7"/>
        <v>#NUM!</v>
      </c>
      <c r="N59" s="45">
        <f t="shared" si="7"/>
        <v>8.2109245814554708</v>
      </c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20"/>
    </row>
    <row r="60" spans="1:25">
      <c r="A60" s="46" t="s">
        <v>95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21"/>
    </row>
    <row r="61" spans="1:25">
      <c r="A61" s="15" t="s">
        <v>28</v>
      </c>
      <c r="B61" s="16"/>
      <c r="C61" s="17"/>
      <c r="D61" s="11"/>
      <c r="E61" s="11">
        <v>2594.2148582734399</v>
      </c>
      <c r="F61" s="11">
        <v>8.6233154391103408</v>
      </c>
      <c r="G61" s="11">
        <v>9.8120957753784595</v>
      </c>
      <c r="H61" s="11">
        <v>9.4952323791218696</v>
      </c>
      <c r="I61" s="11">
        <v>9.5849366492644794</v>
      </c>
      <c r="J61" s="11">
        <v>9.8126662356469598</v>
      </c>
      <c r="K61" s="11">
        <v>8.7618478059418905</v>
      </c>
      <c r="L61" s="11">
        <v>8.9743380327770694</v>
      </c>
      <c r="M61" s="11">
        <v>7.46733546943645</v>
      </c>
      <c r="N61" s="11"/>
      <c r="O61" s="47"/>
      <c r="P61" s="47"/>
      <c r="Q61" s="47"/>
      <c r="R61" s="47"/>
      <c r="S61" s="47"/>
      <c r="T61" s="47"/>
      <c r="U61" s="47"/>
      <c r="V61" s="11"/>
      <c r="W61" s="11"/>
      <c r="X61" s="11"/>
      <c r="Y61" s="19"/>
    </row>
    <row r="62" spans="1:25">
      <c r="A62" s="29" t="s">
        <v>29</v>
      </c>
      <c r="B62" s="30"/>
      <c r="C62" s="31"/>
      <c r="D62" s="32"/>
      <c r="E62" s="32">
        <v>8199.92</v>
      </c>
      <c r="F62" s="32">
        <v>8.4778011595992098</v>
      </c>
      <c r="G62" s="32">
        <v>10.887719974918401</v>
      </c>
      <c r="H62" s="32">
        <v>10.4254575834801</v>
      </c>
      <c r="I62" s="32">
        <v>10.5829899656128</v>
      </c>
      <c r="J62" s="32">
        <v>10.363102958889799</v>
      </c>
      <c r="K62" s="32">
        <v>8.7140354524553896</v>
      </c>
      <c r="L62" s="32">
        <v>9.4934311782845793</v>
      </c>
      <c r="M62" s="32">
        <v>8.7106151219624106</v>
      </c>
      <c r="N62" s="32"/>
      <c r="O62" s="50"/>
      <c r="P62" s="50"/>
      <c r="Q62" s="50"/>
      <c r="R62" s="50"/>
      <c r="S62" s="50"/>
      <c r="T62" s="50"/>
      <c r="U62" s="50"/>
      <c r="V62" s="32"/>
      <c r="W62" s="32"/>
      <c r="X62" s="32"/>
      <c r="Y62" s="33"/>
    </row>
    <row r="63" spans="1:25" ht="15.75" thickBot="1">
      <c r="A63" s="62" t="s">
        <v>96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3"/>
    </row>
    <row r="64" spans="1:25" ht="15.75" thickTop="1"/>
  </sheetData>
  <mergeCells count="7">
    <mergeCell ref="A46:Y46"/>
    <mergeCell ref="A63:Y63"/>
    <mergeCell ref="B9:E9"/>
    <mergeCell ref="F9:J9"/>
    <mergeCell ref="K9:M9"/>
    <mergeCell ref="O9:U9"/>
    <mergeCell ref="V9:W9"/>
  </mergeCells>
  <printOptions horizontalCentered="1"/>
  <pageMargins left="0" right="0" top="0" bottom="0" header="0" footer="0"/>
  <pageSetup paperSize="9" scale="60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8:Y49"/>
  <sheetViews>
    <sheetView showGridLines="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/>
    </sheetView>
  </sheetViews>
  <sheetFormatPr defaultRowHeight="15"/>
  <cols>
    <col min="1" max="1" width="31.28515625" customWidth="1"/>
    <col min="2" max="2" width="10.28515625" bestFit="1" customWidth="1"/>
    <col min="3" max="4" width="8.42578125" bestFit="1" customWidth="1"/>
    <col min="5" max="25" width="9.28515625" bestFit="1" customWidth="1"/>
  </cols>
  <sheetData>
    <row r="8" spans="1:25" ht="21" thickBot="1">
      <c r="A8" s="3" t="s">
        <v>1126</v>
      </c>
    </row>
    <row r="9" spans="1:25" ht="15.75">
      <c r="A9" s="35" t="s">
        <v>32</v>
      </c>
      <c r="B9" s="64" t="s">
        <v>5</v>
      </c>
      <c r="C9" s="64"/>
      <c r="D9" s="64"/>
      <c r="E9" s="64"/>
      <c r="F9" s="64" t="s">
        <v>6</v>
      </c>
      <c r="G9" s="64"/>
      <c r="H9" s="64"/>
      <c r="I9" s="64"/>
      <c r="J9" s="64"/>
      <c r="K9" s="64" t="s">
        <v>8</v>
      </c>
      <c r="L9" s="64"/>
      <c r="M9" s="64"/>
      <c r="N9" s="4" t="s">
        <v>9</v>
      </c>
      <c r="O9" s="64" t="s">
        <v>33</v>
      </c>
      <c r="P9" s="64"/>
      <c r="Q9" s="64"/>
      <c r="R9" s="64"/>
      <c r="S9" s="64"/>
      <c r="T9" s="64"/>
      <c r="U9" s="64"/>
      <c r="V9" s="64" t="s">
        <v>34</v>
      </c>
      <c r="W9" s="64"/>
      <c r="X9" s="4" t="s">
        <v>35</v>
      </c>
      <c r="Y9" s="36"/>
    </row>
    <row r="10" spans="1:25" ht="42" customHeight="1" thickBot="1">
      <c r="A10" s="60" t="s">
        <v>450</v>
      </c>
      <c r="B10" s="6" t="s">
        <v>10</v>
      </c>
      <c r="C10" s="61" t="s">
        <v>20</v>
      </c>
      <c r="D10" s="61" t="s">
        <v>19</v>
      </c>
      <c r="E10" s="6" t="s">
        <v>11</v>
      </c>
      <c r="F10" s="6" t="s">
        <v>12</v>
      </c>
      <c r="G10" s="6" t="s">
        <v>13</v>
      </c>
      <c r="H10" s="6" t="s">
        <v>14</v>
      </c>
      <c r="I10" s="6" t="s">
        <v>15</v>
      </c>
      <c r="J10" s="6" t="s">
        <v>0</v>
      </c>
      <c r="K10" s="6" t="s">
        <v>1</v>
      </c>
      <c r="L10" s="6" t="s">
        <v>2</v>
      </c>
      <c r="M10" s="6" t="s">
        <v>16</v>
      </c>
      <c r="N10" s="6" t="s">
        <v>17</v>
      </c>
      <c r="O10" s="6" t="s">
        <v>12</v>
      </c>
      <c r="P10" s="6" t="s">
        <v>13</v>
      </c>
      <c r="Q10" s="6" t="s">
        <v>14</v>
      </c>
      <c r="R10" s="6" t="s">
        <v>0</v>
      </c>
      <c r="S10" s="6" t="s">
        <v>1</v>
      </c>
      <c r="T10" s="6" t="s">
        <v>2</v>
      </c>
      <c r="U10" s="6" t="s">
        <v>16</v>
      </c>
      <c r="V10" s="6" t="s">
        <v>39</v>
      </c>
      <c r="W10" s="6" t="s">
        <v>210</v>
      </c>
      <c r="X10" s="6" t="s">
        <v>18</v>
      </c>
      <c r="Y10" s="5" t="s">
        <v>41</v>
      </c>
    </row>
    <row r="11" spans="1:25" ht="20.25" thickTop="1" thickBot="1">
      <c r="A11" s="37" t="s">
        <v>451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9"/>
    </row>
    <row r="12" spans="1:25" ht="15.75" thickTop="1">
      <c r="A12" s="48" t="s">
        <v>452</v>
      </c>
      <c r="B12" s="22">
        <v>41865</v>
      </c>
      <c r="C12" s="23">
        <v>373.93759999999997</v>
      </c>
      <c r="D12" s="24">
        <v>385.19</v>
      </c>
      <c r="E12" s="25">
        <v>11.349600000000001</v>
      </c>
      <c r="F12" s="26">
        <v>0.52879122047140303</v>
      </c>
      <c r="G12" s="26">
        <v>1.6187952152424601</v>
      </c>
      <c r="H12" s="26">
        <v>2.9965333865727799</v>
      </c>
      <c r="I12" s="27">
        <v>2.8062102574322201</v>
      </c>
      <c r="J12" s="26">
        <v>5.8227895310999598</v>
      </c>
      <c r="K12" s="26"/>
      <c r="L12" s="26"/>
      <c r="M12" s="26"/>
      <c r="N12" s="26">
        <v>6.9995608810891303</v>
      </c>
      <c r="O12" s="49">
        <v>11</v>
      </c>
      <c r="P12" s="49">
        <v>7</v>
      </c>
      <c r="Q12" s="49">
        <v>13</v>
      </c>
      <c r="R12" s="49">
        <v>14</v>
      </c>
      <c r="S12" s="49"/>
      <c r="T12" s="49"/>
      <c r="U12" s="49"/>
      <c r="V12" s="26">
        <v>22.603511799805201</v>
      </c>
      <c r="W12" s="26"/>
      <c r="X12" s="26">
        <v>1</v>
      </c>
      <c r="Y12" s="28"/>
    </row>
    <row r="13" spans="1:25">
      <c r="A13" s="15" t="s">
        <v>453</v>
      </c>
      <c r="B13" s="7">
        <v>40018</v>
      </c>
      <c r="C13" s="8">
        <v>1027.3626999999999</v>
      </c>
      <c r="D13" s="9">
        <v>1003.27</v>
      </c>
      <c r="E13" s="10">
        <v>16.107900000000001</v>
      </c>
      <c r="F13" s="11">
        <v>0.53927534875013505</v>
      </c>
      <c r="G13" s="11">
        <v>1.6303353418088999</v>
      </c>
      <c r="H13" s="11">
        <v>3.0945188295230501</v>
      </c>
      <c r="I13" s="12">
        <v>2.9396915880086198</v>
      </c>
      <c r="J13" s="11">
        <v>5.9702376253256499</v>
      </c>
      <c r="K13" s="11">
        <v>7.6524739519909604</v>
      </c>
      <c r="L13" s="11">
        <v>7.7875166185673397</v>
      </c>
      <c r="M13" s="11"/>
      <c r="N13" s="11">
        <v>7.1196763895921897</v>
      </c>
      <c r="O13" s="40">
        <v>9</v>
      </c>
      <c r="P13" s="40">
        <v>5</v>
      </c>
      <c r="Q13" s="40">
        <v>8</v>
      </c>
      <c r="R13" s="40">
        <v>13</v>
      </c>
      <c r="S13" s="40">
        <v>10</v>
      </c>
      <c r="T13" s="40">
        <v>10</v>
      </c>
      <c r="U13" s="40"/>
      <c r="V13" s="11">
        <v>12.2892151097307</v>
      </c>
      <c r="W13" s="11"/>
      <c r="X13" s="11">
        <v>0.93</v>
      </c>
      <c r="Y13" s="19"/>
    </row>
    <row r="14" spans="1:25">
      <c r="A14" s="15" t="s">
        <v>454</v>
      </c>
      <c r="B14" s="7">
        <v>41878</v>
      </c>
      <c r="C14" s="8">
        <v>496.65519999999998</v>
      </c>
      <c r="D14" s="9">
        <v>562.38</v>
      </c>
      <c r="E14" s="10">
        <v>11.3878</v>
      </c>
      <c r="F14" s="11">
        <v>0.44809032371879698</v>
      </c>
      <c r="G14" s="11">
        <v>1.5272143716845701</v>
      </c>
      <c r="H14" s="11">
        <v>2.8401650817732702</v>
      </c>
      <c r="I14" s="12">
        <v>2.6566063589077902</v>
      </c>
      <c r="J14" s="11">
        <v>6.0089552516686497</v>
      </c>
      <c r="K14" s="11"/>
      <c r="L14" s="11"/>
      <c r="M14" s="11"/>
      <c r="N14" s="11">
        <v>7.3364116151542804</v>
      </c>
      <c r="O14" s="40">
        <v>15</v>
      </c>
      <c r="P14" s="40">
        <v>15</v>
      </c>
      <c r="Q14" s="40">
        <v>15</v>
      </c>
      <c r="R14" s="40">
        <v>12</v>
      </c>
      <c r="S14" s="40"/>
      <c r="T14" s="40"/>
      <c r="U14" s="40"/>
      <c r="V14" s="11">
        <v>8.3939838051237707</v>
      </c>
      <c r="W14" s="11"/>
      <c r="X14" s="11">
        <v>1</v>
      </c>
      <c r="Y14" s="19"/>
    </row>
    <row r="15" spans="1:25">
      <c r="A15" s="15" t="s">
        <v>455</v>
      </c>
      <c r="B15" s="7">
        <v>39378</v>
      </c>
      <c r="C15" s="8">
        <v>2055.8316</v>
      </c>
      <c r="D15" s="9">
        <v>2272.17</v>
      </c>
      <c r="E15" s="10">
        <v>18.446000000000002</v>
      </c>
      <c r="F15" s="11">
        <v>0.53959775440126601</v>
      </c>
      <c r="G15" s="11">
        <v>1.5804835068010401</v>
      </c>
      <c r="H15" s="11">
        <v>3.1021183835448198</v>
      </c>
      <c r="I15" s="12">
        <v>2.9237808280326001</v>
      </c>
      <c r="J15" s="11">
        <v>6.2741257129688401</v>
      </c>
      <c r="K15" s="11">
        <v>7.5467308841318497</v>
      </c>
      <c r="L15" s="11">
        <v>7.7740264497610596</v>
      </c>
      <c r="M15" s="11"/>
      <c r="N15" s="11">
        <v>7.3041453514913801</v>
      </c>
      <c r="O15" s="40">
        <v>8</v>
      </c>
      <c r="P15" s="40">
        <v>13</v>
      </c>
      <c r="Q15" s="40">
        <v>7</v>
      </c>
      <c r="R15" s="40">
        <v>3</v>
      </c>
      <c r="S15" s="40">
        <v>11</v>
      </c>
      <c r="T15" s="40">
        <v>11</v>
      </c>
      <c r="U15" s="40"/>
      <c r="V15" s="11">
        <v>12.1995093944705</v>
      </c>
      <c r="W15" s="11"/>
      <c r="X15" s="11">
        <v>0.75</v>
      </c>
      <c r="Y15" s="19"/>
    </row>
    <row r="16" spans="1:25">
      <c r="A16" s="15" t="s">
        <v>456</v>
      </c>
      <c r="B16" s="7">
        <v>39378</v>
      </c>
      <c r="C16" s="8">
        <v>2055.8316</v>
      </c>
      <c r="D16" s="9">
        <v>2272.17</v>
      </c>
      <c r="E16" s="10">
        <v>18.777999999999999</v>
      </c>
      <c r="F16" s="11">
        <v>0.55153949129851398</v>
      </c>
      <c r="G16" s="11">
        <v>1.6235523325035099</v>
      </c>
      <c r="H16" s="11">
        <v>3.1814934886531998</v>
      </c>
      <c r="I16" s="12">
        <v>2.9947345326897699</v>
      </c>
      <c r="J16" s="11">
        <v>6.4391792313796703</v>
      </c>
      <c r="K16" s="11">
        <v>7.7058290203548196</v>
      </c>
      <c r="L16" s="11">
        <v>7.9672682540029802</v>
      </c>
      <c r="M16" s="11"/>
      <c r="N16" s="11">
        <v>7.52476934645094</v>
      </c>
      <c r="O16" s="40">
        <v>5</v>
      </c>
      <c r="P16" s="40">
        <v>6</v>
      </c>
      <c r="Q16" s="40">
        <v>4</v>
      </c>
      <c r="R16" s="40">
        <v>2</v>
      </c>
      <c r="S16" s="40">
        <v>8</v>
      </c>
      <c r="T16" s="40">
        <v>8</v>
      </c>
      <c r="U16" s="40"/>
      <c r="V16" s="11">
        <v>12.1995093944705</v>
      </c>
      <c r="W16" s="11"/>
      <c r="X16" s="11">
        <v>0.75</v>
      </c>
      <c r="Y16" s="19"/>
    </row>
    <row r="17" spans="1:25">
      <c r="A17" s="15" t="s">
        <v>457</v>
      </c>
      <c r="B17" s="7">
        <v>38503</v>
      </c>
      <c r="C17" s="8">
        <v>1083.0017723255</v>
      </c>
      <c r="D17" s="9">
        <v>1049.32</v>
      </c>
      <c r="E17" s="10">
        <v>22.959599999999998</v>
      </c>
      <c r="F17" s="11">
        <v>0.62673667417581003</v>
      </c>
      <c r="G17" s="11">
        <v>2.59760571625189</v>
      </c>
      <c r="H17" s="11">
        <v>5.2598763083214299</v>
      </c>
      <c r="I17" s="12">
        <v>5.1051985863653799</v>
      </c>
      <c r="J17" s="11">
        <v>9.6672191519748392</v>
      </c>
      <c r="K17" s="11">
        <v>8.5161696185443301</v>
      </c>
      <c r="L17" s="11">
        <v>8.8734511824096103</v>
      </c>
      <c r="M17" s="11">
        <v>7.91388396285888</v>
      </c>
      <c r="N17" s="11">
        <v>7.7882854678826403</v>
      </c>
      <c r="O17" s="40">
        <v>1</v>
      </c>
      <c r="P17" s="40">
        <v>1</v>
      </c>
      <c r="Q17" s="40">
        <v>1</v>
      </c>
      <c r="R17" s="40">
        <v>1</v>
      </c>
      <c r="S17" s="40">
        <v>1</v>
      </c>
      <c r="T17" s="40">
        <v>1</v>
      </c>
      <c r="U17" s="40">
        <v>1</v>
      </c>
      <c r="V17" s="11">
        <v>61.667766374904097</v>
      </c>
      <c r="W17" s="11">
        <v>2.85</v>
      </c>
      <c r="X17" s="11">
        <v>0.42</v>
      </c>
      <c r="Y17" s="19">
        <v>8.32</v>
      </c>
    </row>
    <row r="18" spans="1:25">
      <c r="A18" s="15" t="s">
        <v>458</v>
      </c>
      <c r="B18" s="7">
        <v>39081</v>
      </c>
      <c r="C18" s="8">
        <v>4240.6942401616998</v>
      </c>
      <c r="D18" s="9">
        <v>4377.2700000000004</v>
      </c>
      <c r="E18" s="10">
        <v>20.7181</v>
      </c>
      <c r="F18" s="11">
        <v>0.54938388441583297</v>
      </c>
      <c r="G18" s="11">
        <v>1.7288618285377499</v>
      </c>
      <c r="H18" s="11">
        <v>3.2605824391070501</v>
      </c>
      <c r="I18" s="12">
        <v>3.0428273725150699</v>
      </c>
      <c r="J18" s="11">
        <v>6.13291395376236</v>
      </c>
      <c r="K18" s="11">
        <v>8.0508563877432309</v>
      </c>
      <c r="L18" s="11">
        <v>8.4251116131906993</v>
      </c>
      <c r="M18" s="11"/>
      <c r="N18" s="11">
        <v>7.9704209347174002</v>
      </c>
      <c r="O18" s="40">
        <v>7</v>
      </c>
      <c r="P18" s="40">
        <v>2</v>
      </c>
      <c r="Q18" s="40">
        <v>2</v>
      </c>
      <c r="R18" s="40">
        <v>6</v>
      </c>
      <c r="S18" s="40">
        <v>3</v>
      </c>
      <c r="T18" s="40">
        <v>4</v>
      </c>
      <c r="U18" s="40"/>
      <c r="V18" s="11">
        <v>10.372422396355701</v>
      </c>
      <c r="W18" s="11"/>
      <c r="X18" s="11">
        <v>0.96</v>
      </c>
      <c r="Y18" s="19"/>
    </row>
    <row r="19" spans="1:25">
      <c r="A19" s="15" t="s">
        <v>459</v>
      </c>
      <c r="B19" s="7">
        <v>39072</v>
      </c>
      <c r="C19" s="8">
        <v>2552.8978999999999</v>
      </c>
      <c r="D19" s="9">
        <v>2457.2399999999998</v>
      </c>
      <c r="E19" s="10">
        <v>19.784400000000002</v>
      </c>
      <c r="F19" s="11">
        <v>0.52282600411555102</v>
      </c>
      <c r="G19" s="11">
        <v>1.59235505255646</v>
      </c>
      <c r="H19" s="11">
        <v>3.0244329188277201</v>
      </c>
      <c r="I19" s="12">
        <v>2.8851354162332998</v>
      </c>
      <c r="J19" s="11">
        <v>6.0103843495314297</v>
      </c>
      <c r="K19" s="11">
        <v>7.93590186815885</v>
      </c>
      <c r="L19" s="11">
        <v>8.2637931224181393</v>
      </c>
      <c r="M19" s="11"/>
      <c r="N19" s="11">
        <v>7.4275342896710699</v>
      </c>
      <c r="O19" s="40">
        <v>12</v>
      </c>
      <c r="P19" s="40">
        <v>10</v>
      </c>
      <c r="Q19" s="40">
        <v>11</v>
      </c>
      <c r="R19" s="40">
        <v>10</v>
      </c>
      <c r="S19" s="40">
        <v>5</v>
      </c>
      <c r="T19" s="40">
        <v>6</v>
      </c>
      <c r="U19" s="40"/>
      <c r="V19" s="11">
        <v>1.21999821093872</v>
      </c>
      <c r="W19" s="11"/>
      <c r="X19" s="11">
        <v>0.96</v>
      </c>
      <c r="Y19" s="19"/>
    </row>
    <row r="20" spans="1:25">
      <c r="A20" s="15" t="s">
        <v>460</v>
      </c>
      <c r="B20" s="7">
        <v>39608</v>
      </c>
      <c r="C20" s="8">
        <v>463.82089999999999</v>
      </c>
      <c r="D20" s="9">
        <v>409.4</v>
      </c>
      <c r="E20" s="10">
        <v>17.367999999999999</v>
      </c>
      <c r="F20" s="11">
        <v>0.60182691249470699</v>
      </c>
      <c r="G20" s="11">
        <v>1.7153633068034599</v>
      </c>
      <c r="H20" s="11">
        <v>3.1151852665451498</v>
      </c>
      <c r="I20" s="12">
        <v>2.9898362172226598</v>
      </c>
      <c r="J20" s="11">
        <v>6.2314975656301099</v>
      </c>
      <c r="K20" s="11">
        <v>7.4590137446990799</v>
      </c>
      <c r="L20" s="11">
        <v>7.74233720030211</v>
      </c>
      <c r="M20" s="11"/>
      <c r="N20" s="11">
        <v>7.0939303355449299</v>
      </c>
      <c r="O20" s="40">
        <v>2</v>
      </c>
      <c r="P20" s="40">
        <v>3</v>
      </c>
      <c r="Q20" s="40">
        <v>6</v>
      </c>
      <c r="R20" s="40">
        <v>5</v>
      </c>
      <c r="S20" s="40">
        <v>12</v>
      </c>
      <c r="T20" s="40">
        <v>12</v>
      </c>
      <c r="U20" s="40"/>
      <c r="V20" s="11">
        <v>2.9406198339495799</v>
      </c>
      <c r="W20" s="11"/>
      <c r="X20" s="11">
        <v>0.96</v>
      </c>
      <c r="Y20" s="19"/>
    </row>
    <row r="21" spans="1:25">
      <c r="A21" s="15" t="s">
        <v>461</v>
      </c>
      <c r="B21" s="7">
        <v>39072</v>
      </c>
      <c r="C21" s="8">
        <v>2552.8978999999999</v>
      </c>
      <c r="D21" s="9">
        <v>2457.2399999999998</v>
      </c>
      <c r="E21" s="10">
        <v>20.423300000000001</v>
      </c>
      <c r="F21" s="11">
        <v>0.522712394977631</v>
      </c>
      <c r="G21" s="11">
        <v>1.5922838155119501</v>
      </c>
      <c r="H21" s="11">
        <v>3.024142697162</v>
      </c>
      <c r="I21" s="12">
        <v>2.88453303913716</v>
      </c>
      <c r="J21" s="11">
        <v>6.0102567296812097</v>
      </c>
      <c r="K21" s="11">
        <v>7.9387293775371699</v>
      </c>
      <c r="L21" s="11">
        <v>8.4627606133371494</v>
      </c>
      <c r="M21" s="11"/>
      <c r="N21" s="11">
        <v>7.7866577803846502</v>
      </c>
      <c r="O21" s="40">
        <v>13</v>
      </c>
      <c r="P21" s="40">
        <v>11</v>
      </c>
      <c r="Q21" s="40">
        <v>12</v>
      </c>
      <c r="R21" s="40">
        <v>11</v>
      </c>
      <c r="S21" s="40">
        <v>4</v>
      </c>
      <c r="T21" s="40">
        <v>3</v>
      </c>
      <c r="U21" s="40"/>
      <c r="V21" s="11">
        <v>1.21999821093872</v>
      </c>
      <c r="W21" s="11"/>
      <c r="X21" s="11">
        <v>0.96</v>
      </c>
      <c r="Y21" s="19"/>
    </row>
    <row r="22" spans="1:25">
      <c r="A22" s="15" t="s">
        <v>462</v>
      </c>
      <c r="B22" s="7">
        <v>39202</v>
      </c>
      <c r="C22" s="8">
        <v>575.62599999999998</v>
      </c>
      <c r="D22" s="9">
        <v>626.66999999999996</v>
      </c>
      <c r="E22" s="10">
        <v>19.227</v>
      </c>
      <c r="F22" s="11">
        <v>0.55173495803153605</v>
      </c>
      <c r="G22" s="11">
        <v>1.5984570266057301</v>
      </c>
      <c r="H22" s="11">
        <v>3.1519085812387502</v>
      </c>
      <c r="I22" s="12">
        <v>2.9872571547942401</v>
      </c>
      <c r="J22" s="11">
        <v>6.1116139429126601</v>
      </c>
      <c r="K22" s="11">
        <v>7.6610710240311297</v>
      </c>
      <c r="L22" s="11">
        <v>7.9311079913776599</v>
      </c>
      <c r="M22" s="11"/>
      <c r="N22" s="11">
        <v>7.3916768766271597</v>
      </c>
      <c r="O22" s="40">
        <v>4</v>
      </c>
      <c r="P22" s="40">
        <v>9</v>
      </c>
      <c r="Q22" s="40">
        <v>5</v>
      </c>
      <c r="R22" s="40">
        <v>7</v>
      </c>
      <c r="S22" s="40">
        <v>9</v>
      </c>
      <c r="T22" s="40">
        <v>9</v>
      </c>
      <c r="U22" s="40"/>
      <c r="V22" s="11">
        <v>0</v>
      </c>
      <c r="W22" s="11"/>
      <c r="X22" s="11">
        <v>1</v>
      </c>
      <c r="Y22" s="19"/>
    </row>
    <row r="23" spans="1:25">
      <c r="A23" s="15" t="s">
        <v>463</v>
      </c>
      <c r="B23" s="7">
        <v>38624</v>
      </c>
      <c r="C23" s="8">
        <v>4067.05165025</v>
      </c>
      <c r="D23" s="9">
        <v>4223.53</v>
      </c>
      <c r="E23" s="10">
        <v>22.339400000000001</v>
      </c>
      <c r="F23" s="11">
        <v>0.55092946842509904</v>
      </c>
      <c r="G23" s="11">
        <v>1.6023031686761799</v>
      </c>
      <c r="H23" s="11">
        <v>3.2291156437437101</v>
      </c>
      <c r="I23" s="12">
        <v>3.0643315863290801</v>
      </c>
      <c r="J23" s="11">
        <v>6.2728345258030096</v>
      </c>
      <c r="K23" s="11">
        <v>8.0745468956259394</v>
      </c>
      <c r="L23" s="11">
        <v>8.3844375821572292</v>
      </c>
      <c r="M23" s="11">
        <v>7.7753339275189699</v>
      </c>
      <c r="N23" s="11">
        <v>7.7630064308522604</v>
      </c>
      <c r="O23" s="40">
        <v>6</v>
      </c>
      <c r="P23" s="40">
        <v>8</v>
      </c>
      <c r="Q23" s="40">
        <v>3</v>
      </c>
      <c r="R23" s="40">
        <v>4</v>
      </c>
      <c r="S23" s="40">
        <v>2</v>
      </c>
      <c r="T23" s="40">
        <v>5</v>
      </c>
      <c r="U23" s="40">
        <v>2</v>
      </c>
      <c r="V23" s="11">
        <v>0</v>
      </c>
      <c r="W23" s="11"/>
      <c r="X23" s="11">
        <v>1.1000000000000001</v>
      </c>
      <c r="Y23" s="19"/>
    </row>
    <row r="24" spans="1:25">
      <c r="A24" s="15" t="s">
        <v>464</v>
      </c>
      <c r="B24" s="7">
        <v>41820</v>
      </c>
      <c r="C24" s="8">
        <v>299.58210000000003</v>
      </c>
      <c r="D24" s="9">
        <v>299.06</v>
      </c>
      <c r="E24" s="10">
        <v>11.51</v>
      </c>
      <c r="F24" s="11">
        <v>0.50646175340551802</v>
      </c>
      <c r="G24" s="11">
        <v>1.5349329569513099</v>
      </c>
      <c r="H24" s="11">
        <v>2.97933255793146</v>
      </c>
      <c r="I24" s="12">
        <v>2.8688890874966502</v>
      </c>
      <c r="J24" s="11">
        <v>6.0731729794488896</v>
      </c>
      <c r="K24" s="11"/>
      <c r="L24" s="11"/>
      <c r="M24" s="11"/>
      <c r="N24" s="11">
        <v>7.3053947343243202</v>
      </c>
      <c r="O24" s="40">
        <v>14</v>
      </c>
      <c r="P24" s="40">
        <v>14</v>
      </c>
      <c r="Q24" s="40">
        <v>14</v>
      </c>
      <c r="R24" s="40">
        <v>8</v>
      </c>
      <c r="S24" s="40"/>
      <c r="T24" s="40"/>
      <c r="U24" s="40"/>
      <c r="V24" s="11">
        <v>0</v>
      </c>
      <c r="W24" s="11"/>
      <c r="X24" s="11">
        <v>0.87</v>
      </c>
      <c r="Y24" s="19"/>
    </row>
    <row r="25" spans="1:25">
      <c r="A25" s="15" t="s">
        <v>465</v>
      </c>
      <c r="B25" s="7">
        <v>40465</v>
      </c>
      <c r="C25" s="8">
        <v>3031.1523999999999</v>
      </c>
      <c r="D25" s="9">
        <v>3010.36</v>
      </c>
      <c r="E25" s="10">
        <v>15.9923</v>
      </c>
      <c r="F25" s="11">
        <v>0.53371386901692697</v>
      </c>
      <c r="G25" s="11">
        <v>1.5854967699314699</v>
      </c>
      <c r="H25" s="11">
        <v>3.0391866293829</v>
      </c>
      <c r="I25" s="12">
        <v>2.9026072632744002</v>
      </c>
      <c r="J25" s="11">
        <v>6.0455154304205303</v>
      </c>
      <c r="K25" s="11">
        <v>7.8787819234215704</v>
      </c>
      <c r="L25" s="11">
        <v>8.5644506163469796</v>
      </c>
      <c r="M25" s="11"/>
      <c r="N25" s="11">
        <v>8.5752683836754606</v>
      </c>
      <c r="O25" s="40">
        <v>10</v>
      </c>
      <c r="P25" s="40">
        <v>12</v>
      </c>
      <c r="Q25" s="40">
        <v>10</v>
      </c>
      <c r="R25" s="40">
        <v>9</v>
      </c>
      <c r="S25" s="40">
        <v>6</v>
      </c>
      <c r="T25" s="40">
        <v>2</v>
      </c>
      <c r="U25" s="40"/>
      <c r="V25" s="11">
        <v>14.3911342318791</v>
      </c>
      <c r="W25" s="11"/>
      <c r="X25" s="11">
        <v>1</v>
      </c>
      <c r="Y25" s="19"/>
    </row>
    <row r="26" spans="1:25">
      <c r="A26" s="15" t="s">
        <v>466</v>
      </c>
      <c r="B26" s="7">
        <v>39024</v>
      </c>
      <c r="C26" s="8">
        <v>1195.6179</v>
      </c>
      <c r="D26" s="9">
        <v>1109.53</v>
      </c>
      <c r="E26" s="10">
        <v>20.4786</v>
      </c>
      <c r="F26" s="11">
        <v>0.56967184937091198</v>
      </c>
      <c r="G26" s="11">
        <v>1.6373264776387499</v>
      </c>
      <c r="H26" s="11">
        <v>3.0530548160971001</v>
      </c>
      <c r="I26" s="12">
        <v>2.8765196423188999</v>
      </c>
      <c r="J26" s="11">
        <v>5.6998188321642598</v>
      </c>
      <c r="K26" s="11">
        <v>7.8350786045827201</v>
      </c>
      <c r="L26" s="11">
        <v>8.2459326773194999</v>
      </c>
      <c r="M26" s="11"/>
      <c r="N26" s="11">
        <v>7.7067880623029401</v>
      </c>
      <c r="O26" s="40">
        <v>3</v>
      </c>
      <c r="P26" s="40">
        <v>4</v>
      </c>
      <c r="Q26" s="40">
        <v>9</v>
      </c>
      <c r="R26" s="40">
        <v>15</v>
      </c>
      <c r="S26" s="40">
        <v>7</v>
      </c>
      <c r="T26" s="40">
        <v>7</v>
      </c>
      <c r="U26" s="40"/>
      <c r="V26" s="11">
        <v>12.227239064349201</v>
      </c>
      <c r="W26" s="11"/>
      <c r="X26" s="11">
        <v>1.27</v>
      </c>
      <c r="Y26" s="19"/>
    </row>
    <row r="27" spans="1:25">
      <c r="A27" s="41" t="s">
        <v>91</v>
      </c>
      <c r="B27" s="13"/>
      <c r="C27" s="13"/>
      <c r="D27" s="13"/>
      <c r="E27" s="42">
        <f t="shared" ref="E27:N27" si="0">SUMPRODUCT($D12:$D26,E12:E26)/SUMIF(E12:E26,"&lt;&gt;"&amp;"",$D12:$D26)</f>
        <v>19.344421129557833</v>
      </c>
      <c r="F27" s="42">
        <f t="shared" si="0"/>
        <v>0.54372539424327304</v>
      </c>
      <c r="G27" s="42">
        <f t="shared" si="0"/>
        <v>1.6608460978422721</v>
      </c>
      <c r="H27" s="42">
        <f t="shared" si="0"/>
        <v>3.2096955374122977</v>
      </c>
      <c r="I27" s="42">
        <f t="shared" si="0"/>
        <v>3.0417598960700882</v>
      </c>
      <c r="J27" s="42">
        <f t="shared" si="0"/>
        <v>6.2697044537029702</v>
      </c>
      <c r="K27" s="42">
        <f t="shared" si="0"/>
        <v>7.9106498047780942</v>
      </c>
      <c r="L27" s="42">
        <f t="shared" si="0"/>
        <v>8.2852904499782785</v>
      </c>
      <c r="M27" s="42">
        <f t="shared" si="0"/>
        <v>7.8029059849609368</v>
      </c>
      <c r="N27" s="42">
        <f t="shared" si="0"/>
        <v>7.7307311747725977</v>
      </c>
      <c r="O27" s="13"/>
      <c r="P27" s="13"/>
      <c r="Q27" s="13"/>
      <c r="R27" s="13"/>
      <c r="S27" s="13"/>
      <c r="T27" s="13"/>
      <c r="U27" s="13"/>
      <c r="V27" s="13"/>
      <c r="W27" s="43"/>
      <c r="X27" s="13"/>
      <c r="Y27" s="20"/>
    </row>
    <row r="28" spans="1:25">
      <c r="A28" s="44" t="s">
        <v>92</v>
      </c>
      <c r="B28" s="13"/>
      <c r="C28" s="13"/>
      <c r="D28" s="13"/>
      <c r="E28" s="13"/>
      <c r="F28" s="45">
        <f t="shared" ref="F28:N28" si="1">MAX(F12:F26)</f>
        <v>0.62673667417581003</v>
      </c>
      <c r="G28" s="45">
        <f t="shared" si="1"/>
        <v>2.59760571625189</v>
      </c>
      <c r="H28" s="45">
        <f t="shared" si="1"/>
        <v>5.2598763083214299</v>
      </c>
      <c r="I28" s="45">
        <f t="shared" si="1"/>
        <v>5.1051985863653799</v>
      </c>
      <c r="J28" s="45">
        <f t="shared" si="1"/>
        <v>9.6672191519748392</v>
      </c>
      <c r="K28" s="45">
        <f t="shared" si="1"/>
        <v>8.5161696185443301</v>
      </c>
      <c r="L28" s="45">
        <f t="shared" si="1"/>
        <v>8.8734511824096103</v>
      </c>
      <c r="M28" s="45">
        <f t="shared" si="1"/>
        <v>7.91388396285888</v>
      </c>
      <c r="N28" s="45">
        <f t="shared" si="1"/>
        <v>8.5752683836754606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20"/>
    </row>
    <row r="29" spans="1:25">
      <c r="A29" s="44" t="s">
        <v>93</v>
      </c>
      <c r="B29" s="13"/>
      <c r="C29" s="13"/>
      <c r="D29" s="13"/>
      <c r="E29" s="13"/>
      <c r="F29" s="45">
        <f t="shared" ref="F29:N29" si="2">MIN(F12:F26)</f>
        <v>0.44809032371879698</v>
      </c>
      <c r="G29" s="45">
        <f t="shared" si="2"/>
        <v>1.5272143716845701</v>
      </c>
      <c r="H29" s="45">
        <f t="shared" si="2"/>
        <v>2.8401650817732702</v>
      </c>
      <c r="I29" s="45">
        <f t="shared" si="2"/>
        <v>2.6566063589077902</v>
      </c>
      <c r="J29" s="45">
        <f t="shared" si="2"/>
        <v>5.6998188321642598</v>
      </c>
      <c r="K29" s="45">
        <f t="shared" si="2"/>
        <v>7.4590137446990799</v>
      </c>
      <c r="L29" s="45">
        <f t="shared" si="2"/>
        <v>7.74233720030211</v>
      </c>
      <c r="M29" s="45">
        <f t="shared" si="2"/>
        <v>7.7753339275189699</v>
      </c>
      <c r="N29" s="45">
        <f t="shared" si="2"/>
        <v>6.9995608810891303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20"/>
    </row>
    <row r="30" spans="1:25">
      <c r="A30" s="44" t="s">
        <v>94</v>
      </c>
      <c r="B30" s="13"/>
      <c r="C30" s="13"/>
      <c r="D30" s="13"/>
      <c r="E30" s="13"/>
      <c r="F30" s="45">
        <f t="shared" ref="F30:N30" si="3">MEDIAN(F12:F26)</f>
        <v>0.53959775440126601</v>
      </c>
      <c r="G30" s="45">
        <f t="shared" si="3"/>
        <v>1.6023031686761799</v>
      </c>
      <c r="H30" s="45">
        <f t="shared" si="3"/>
        <v>3.0945188295230501</v>
      </c>
      <c r="I30" s="45">
        <f t="shared" si="3"/>
        <v>2.9237808280326001</v>
      </c>
      <c r="J30" s="45">
        <f t="shared" si="3"/>
        <v>6.0731729794488896</v>
      </c>
      <c r="K30" s="45">
        <f t="shared" si="3"/>
        <v>7.8569302640021448</v>
      </c>
      <c r="L30" s="45">
        <f t="shared" si="3"/>
        <v>8.2548628998688187</v>
      </c>
      <c r="M30" s="45">
        <f t="shared" si="3"/>
        <v>7.8446089451889254</v>
      </c>
      <c r="N30" s="45">
        <f t="shared" si="3"/>
        <v>7.4275342896710699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20"/>
    </row>
    <row r="31" spans="1:25">
      <c r="A31" s="46" t="s">
        <v>95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21"/>
    </row>
    <row r="32" spans="1:25">
      <c r="A32" s="15" t="s">
        <v>467</v>
      </c>
      <c r="B32" s="16"/>
      <c r="C32" s="17"/>
      <c r="D32" s="11"/>
      <c r="E32" s="11">
        <v>5271.5139410956799</v>
      </c>
      <c r="F32" s="11">
        <v>-0.227008337581136</v>
      </c>
      <c r="G32" s="11">
        <v>4.1050287088681596</v>
      </c>
      <c r="H32" s="11">
        <v>3.75802016981836</v>
      </c>
      <c r="I32" s="11">
        <v>3.0105511982220099</v>
      </c>
      <c r="J32" s="11">
        <v>1.33719019389182</v>
      </c>
      <c r="K32" s="11">
        <v>11.4834947538042</v>
      </c>
      <c r="L32" s="11">
        <v>8.6093942021955296</v>
      </c>
      <c r="M32" s="11">
        <v>10.027577237876001</v>
      </c>
      <c r="N32" s="11"/>
      <c r="O32" s="47"/>
      <c r="P32" s="47"/>
      <c r="Q32" s="47"/>
      <c r="R32" s="47"/>
      <c r="S32" s="47"/>
      <c r="T32" s="47"/>
      <c r="U32" s="47"/>
      <c r="V32" s="11"/>
      <c r="W32" s="11"/>
      <c r="X32" s="11"/>
      <c r="Y32" s="19"/>
    </row>
    <row r="33" spans="1:25">
      <c r="A33" s="15" t="s">
        <v>30</v>
      </c>
      <c r="B33" s="16"/>
      <c r="C33" s="17"/>
      <c r="D33" s="11"/>
      <c r="E33" s="11">
        <v>2552.4549708129998</v>
      </c>
      <c r="F33" s="11">
        <v>0.64083943909783003</v>
      </c>
      <c r="G33" s="11">
        <v>2.0063207992360899</v>
      </c>
      <c r="H33" s="11">
        <v>3.9285753364168698</v>
      </c>
      <c r="I33" s="11">
        <v>3.8133015970334601</v>
      </c>
      <c r="J33" s="11">
        <v>7.8920858164939798</v>
      </c>
      <c r="K33" s="11">
        <v>8.7580391221588698</v>
      </c>
      <c r="L33" s="11">
        <v>8.6153890291103004</v>
      </c>
      <c r="M33" s="11">
        <v>7.5869612233163899</v>
      </c>
      <c r="N33" s="11"/>
      <c r="O33" s="47"/>
      <c r="P33" s="47"/>
      <c r="Q33" s="47"/>
      <c r="R33" s="47"/>
      <c r="S33" s="47"/>
      <c r="T33" s="47"/>
      <c r="U33" s="47"/>
      <c r="V33" s="11"/>
      <c r="W33" s="11"/>
      <c r="X33" s="11"/>
      <c r="Y33" s="19"/>
    </row>
    <row r="34" spans="1:25">
      <c r="A34" s="29" t="s">
        <v>27</v>
      </c>
      <c r="B34" s="30"/>
      <c r="C34" s="31"/>
      <c r="D34" s="32"/>
      <c r="E34" s="32">
        <v>2694.92308136877</v>
      </c>
      <c r="F34" s="32">
        <v>0.74705169877856603</v>
      </c>
      <c r="G34" s="32">
        <v>2.3885620401047301</v>
      </c>
      <c r="H34" s="32">
        <v>4.4556775560184896</v>
      </c>
      <c r="I34" s="32">
        <v>4.3461045740054098</v>
      </c>
      <c r="J34" s="32">
        <v>8.8644317078976496</v>
      </c>
      <c r="K34" s="32">
        <v>9.1139884466517405</v>
      </c>
      <c r="L34" s="32">
        <v>9.0749180500494298</v>
      </c>
      <c r="M34" s="32">
        <v>8.0545894861112597</v>
      </c>
      <c r="N34" s="32"/>
      <c r="O34" s="50"/>
      <c r="P34" s="50"/>
      <c r="Q34" s="50"/>
      <c r="R34" s="50"/>
      <c r="S34" s="50"/>
      <c r="T34" s="50"/>
      <c r="U34" s="50"/>
      <c r="V34" s="32"/>
      <c r="W34" s="32"/>
      <c r="X34" s="32"/>
      <c r="Y34" s="33"/>
    </row>
    <row r="35" spans="1:25" ht="15.75" thickBo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3"/>
    </row>
    <row r="36" spans="1:25" ht="16.5" thickTop="1" thickBot="1"/>
    <row r="37" spans="1:25" ht="20.25" thickTop="1" thickBot="1">
      <c r="A37" s="37" t="s">
        <v>468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9"/>
    </row>
    <row r="38" spans="1:25" ht="15.75" thickTop="1">
      <c r="A38" s="48" t="s">
        <v>469</v>
      </c>
      <c r="B38" s="22">
        <v>38916</v>
      </c>
      <c r="C38" s="23">
        <v>2093.9125015750001</v>
      </c>
      <c r="D38" s="24">
        <v>3222.57</v>
      </c>
      <c r="E38" s="25">
        <v>20.855799999999999</v>
      </c>
      <c r="F38" s="26">
        <v>0.54088972020285297</v>
      </c>
      <c r="G38" s="26">
        <v>1.6300136930896201</v>
      </c>
      <c r="H38" s="26">
        <v>3.0618396734564799</v>
      </c>
      <c r="I38" s="27">
        <v>2.95245758402978</v>
      </c>
      <c r="J38" s="26">
        <v>6.0187679825943503</v>
      </c>
      <c r="K38" s="26">
        <v>7.8302140004653502</v>
      </c>
      <c r="L38" s="26">
        <v>8.2162076317436199</v>
      </c>
      <c r="M38" s="26"/>
      <c r="N38" s="26">
        <v>7.6665736686043697</v>
      </c>
      <c r="O38" s="49">
        <v>1</v>
      </c>
      <c r="P38" s="49">
        <v>1</v>
      </c>
      <c r="Q38" s="49">
        <v>1</v>
      </c>
      <c r="R38" s="49">
        <v>2</v>
      </c>
      <c r="S38" s="49">
        <v>1</v>
      </c>
      <c r="T38" s="49">
        <v>1</v>
      </c>
      <c r="U38" s="49"/>
      <c r="V38" s="26">
        <v>12.304580878858999</v>
      </c>
      <c r="W38" s="26"/>
      <c r="X38" s="26">
        <v>0.8</v>
      </c>
      <c r="Y38" s="28"/>
    </row>
    <row r="39" spans="1:25">
      <c r="A39" s="15" t="s">
        <v>470</v>
      </c>
      <c r="B39" s="7">
        <v>38897</v>
      </c>
      <c r="C39" s="8">
        <v>593.9873</v>
      </c>
      <c r="D39" s="9">
        <v>672.99</v>
      </c>
      <c r="E39" s="10">
        <v>21.104099999999999</v>
      </c>
      <c r="F39" s="11">
        <v>0.53640759354978096</v>
      </c>
      <c r="G39" s="11">
        <v>1.57629255989913</v>
      </c>
      <c r="H39" s="11">
        <v>3.05742748315263</v>
      </c>
      <c r="I39" s="12">
        <v>2.9031581718977701</v>
      </c>
      <c r="J39" s="11">
        <v>6.0934043836718299</v>
      </c>
      <c r="K39" s="11">
        <v>7.54831843584771</v>
      </c>
      <c r="L39" s="11">
        <v>7.9370513138439698</v>
      </c>
      <c r="M39" s="11"/>
      <c r="N39" s="11">
        <v>7.75261019158902</v>
      </c>
      <c r="O39" s="40">
        <v>2</v>
      </c>
      <c r="P39" s="40">
        <v>2</v>
      </c>
      <c r="Q39" s="40">
        <v>2</v>
      </c>
      <c r="R39" s="40">
        <v>1</v>
      </c>
      <c r="S39" s="40">
        <v>2</v>
      </c>
      <c r="T39" s="40">
        <v>2</v>
      </c>
      <c r="U39" s="40"/>
      <c r="V39" s="11">
        <v>5.9030847084943803</v>
      </c>
      <c r="W39" s="11"/>
      <c r="X39" s="11">
        <v>0.97</v>
      </c>
      <c r="Y39" s="19"/>
    </row>
    <row r="40" spans="1:25">
      <c r="A40" s="41" t="s">
        <v>91</v>
      </c>
      <c r="B40" s="13"/>
      <c r="C40" s="13"/>
      <c r="D40" s="13"/>
      <c r="E40" s="42">
        <f t="shared" ref="E40:N40" si="4">SUMPRODUCT($D38:$D39,E38:E39)/SUMIF(E38:E39,"&lt;&gt;"&amp;"",$D38:$D39)</f>
        <v>20.898695865292794</v>
      </c>
      <c r="F40" s="42">
        <f t="shared" si="4"/>
        <v>0.54011539599368896</v>
      </c>
      <c r="G40" s="42">
        <f t="shared" si="4"/>
        <v>1.6207329259018812</v>
      </c>
      <c r="H40" s="42">
        <f t="shared" si="4"/>
        <v>3.0610774313263138</v>
      </c>
      <c r="I40" s="42">
        <f t="shared" si="4"/>
        <v>2.9439407054883837</v>
      </c>
      <c r="J40" s="42">
        <f t="shared" si="4"/>
        <v>6.0316620341713083</v>
      </c>
      <c r="K40" s="42">
        <f t="shared" si="4"/>
        <v>7.7815142253285208</v>
      </c>
      <c r="L40" s="42">
        <f t="shared" si="4"/>
        <v>8.1679810839858416</v>
      </c>
      <c r="M40" s="42" t="e">
        <f t="shared" si="4"/>
        <v>#DIV/0!</v>
      </c>
      <c r="N40" s="42">
        <f t="shared" si="4"/>
        <v>7.6814371849161294</v>
      </c>
      <c r="O40" s="13"/>
      <c r="P40" s="13"/>
      <c r="Q40" s="13"/>
      <c r="R40" s="13"/>
      <c r="S40" s="13"/>
      <c r="T40" s="13"/>
      <c r="U40" s="13"/>
      <c r="V40" s="13"/>
      <c r="W40" s="43"/>
      <c r="X40" s="13"/>
      <c r="Y40" s="20"/>
    </row>
    <row r="41" spans="1:25">
      <c r="A41" s="44" t="s">
        <v>92</v>
      </c>
      <c r="B41" s="13"/>
      <c r="C41" s="13"/>
      <c r="D41" s="13"/>
      <c r="E41" s="13"/>
      <c r="F41" s="45">
        <f t="shared" ref="F41:N41" si="5">MAX(F38:F39)</f>
        <v>0.54088972020285297</v>
      </c>
      <c r="G41" s="45">
        <f t="shared" si="5"/>
        <v>1.6300136930896201</v>
      </c>
      <c r="H41" s="45">
        <f t="shared" si="5"/>
        <v>3.0618396734564799</v>
      </c>
      <c r="I41" s="45">
        <f t="shared" si="5"/>
        <v>2.95245758402978</v>
      </c>
      <c r="J41" s="45">
        <f t="shared" si="5"/>
        <v>6.0934043836718299</v>
      </c>
      <c r="K41" s="45">
        <f t="shared" si="5"/>
        <v>7.8302140004653502</v>
      </c>
      <c r="L41" s="45">
        <f t="shared" si="5"/>
        <v>8.2162076317436199</v>
      </c>
      <c r="M41" s="45">
        <f t="shared" si="5"/>
        <v>0</v>
      </c>
      <c r="N41" s="45">
        <f t="shared" si="5"/>
        <v>7.75261019158902</v>
      </c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20"/>
    </row>
    <row r="42" spans="1:25">
      <c r="A42" s="44" t="s">
        <v>93</v>
      </c>
      <c r="B42" s="13"/>
      <c r="C42" s="13"/>
      <c r="D42" s="13"/>
      <c r="E42" s="13"/>
      <c r="F42" s="45">
        <f t="shared" ref="F42:N42" si="6">MIN(F38:F39)</f>
        <v>0.53640759354978096</v>
      </c>
      <c r="G42" s="45">
        <f t="shared" si="6"/>
        <v>1.57629255989913</v>
      </c>
      <c r="H42" s="45">
        <f t="shared" si="6"/>
        <v>3.05742748315263</v>
      </c>
      <c r="I42" s="45">
        <f t="shared" si="6"/>
        <v>2.9031581718977701</v>
      </c>
      <c r="J42" s="45">
        <f t="shared" si="6"/>
        <v>6.0187679825943503</v>
      </c>
      <c r="K42" s="45">
        <f t="shared" si="6"/>
        <v>7.54831843584771</v>
      </c>
      <c r="L42" s="45">
        <f t="shared" si="6"/>
        <v>7.9370513138439698</v>
      </c>
      <c r="M42" s="45">
        <f t="shared" si="6"/>
        <v>0</v>
      </c>
      <c r="N42" s="45">
        <f t="shared" si="6"/>
        <v>7.6665736686043697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20"/>
    </row>
    <row r="43" spans="1:25">
      <c r="A43" s="44" t="s">
        <v>94</v>
      </c>
      <c r="B43" s="13"/>
      <c r="C43" s="13"/>
      <c r="D43" s="13"/>
      <c r="E43" s="13"/>
      <c r="F43" s="45">
        <f t="shared" ref="F43:N43" si="7">MEDIAN(F38:F39)</f>
        <v>0.53864865687631691</v>
      </c>
      <c r="G43" s="45">
        <f t="shared" si="7"/>
        <v>1.603153126494375</v>
      </c>
      <c r="H43" s="45">
        <f t="shared" si="7"/>
        <v>3.0596335783045552</v>
      </c>
      <c r="I43" s="45">
        <f t="shared" si="7"/>
        <v>2.9278078779637751</v>
      </c>
      <c r="J43" s="45">
        <f t="shared" si="7"/>
        <v>6.0560861831330897</v>
      </c>
      <c r="K43" s="45">
        <f t="shared" si="7"/>
        <v>7.6892662181565301</v>
      </c>
      <c r="L43" s="45">
        <f t="shared" si="7"/>
        <v>8.076629472793794</v>
      </c>
      <c r="M43" s="45" t="e">
        <f t="shared" si="7"/>
        <v>#NUM!</v>
      </c>
      <c r="N43" s="45">
        <f t="shared" si="7"/>
        <v>7.7095919300966944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20"/>
    </row>
    <row r="44" spans="1:25">
      <c r="A44" s="46" t="s">
        <v>95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21"/>
    </row>
    <row r="45" spans="1:25">
      <c r="A45" s="15" t="s">
        <v>467</v>
      </c>
      <c r="B45" s="16"/>
      <c r="C45" s="17"/>
      <c r="D45" s="11"/>
      <c r="E45" s="11">
        <v>5271.5139410956799</v>
      </c>
      <c r="F45" s="11">
        <v>-0.227008337581136</v>
      </c>
      <c r="G45" s="11">
        <v>4.1050287088681596</v>
      </c>
      <c r="H45" s="11">
        <v>3.75802016981836</v>
      </c>
      <c r="I45" s="11">
        <v>3.0105511982220099</v>
      </c>
      <c r="J45" s="11">
        <v>1.33719019389182</v>
      </c>
      <c r="K45" s="11">
        <v>11.4834947538042</v>
      </c>
      <c r="L45" s="11">
        <v>8.6093942021955296</v>
      </c>
      <c r="M45" s="11">
        <v>10.027577237876001</v>
      </c>
      <c r="N45" s="11"/>
      <c r="O45" s="47"/>
      <c r="P45" s="47"/>
      <c r="Q45" s="47"/>
      <c r="R45" s="47"/>
      <c r="S45" s="47"/>
      <c r="T45" s="47"/>
      <c r="U45" s="47"/>
      <c r="V45" s="11"/>
      <c r="W45" s="11"/>
      <c r="X45" s="11"/>
      <c r="Y45" s="19"/>
    </row>
    <row r="46" spans="1:25">
      <c r="A46" s="15" t="s">
        <v>30</v>
      </c>
      <c r="B46" s="16"/>
      <c r="C46" s="17"/>
      <c r="D46" s="11"/>
      <c r="E46" s="11">
        <v>2552.4549708129998</v>
      </c>
      <c r="F46" s="11">
        <v>0.64083943909783003</v>
      </c>
      <c r="G46" s="11">
        <v>2.0063207992360899</v>
      </c>
      <c r="H46" s="11">
        <v>3.9285753364168698</v>
      </c>
      <c r="I46" s="11">
        <v>3.8133015970334601</v>
      </c>
      <c r="J46" s="11">
        <v>7.8920858164939798</v>
      </c>
      <c r="K46" s="11">
        <v>8.7580391221588698</v>
      </c>
      <c r="L46" s="11">
        <v>8.6153890291103004</v>
      </c>
      <c r="M46" s="11">
        <v>7.5869612233163899</v>
      </c>
      <c r="N46" s="11"/>
      <c r="O46" s="47"/>
      <c r="P46" s="47"/>
      <c r="Q46" s="47"/>
      <c r="R46" s="47"/>
      <c r="S46" s="47"/>
      <c r="T46" s="47"/>
      <c r="U46" s="47"/>
      <c r="V46" s="11"/>
      <c r="W46" s="11"/>
      <c r="X46" s="11"/>
      <c r="Y46" s="19"/>
    </row>
    <row r="47" spans="1:25">
      <c r="A47" s="29" t="s">
        <v>27</v>
      </c>
      <c r="B47" s="30"/>
      <c r="C47" s="31"/>
      <c r="D47" s="32"/>
      <c r="E47" s="32">
        <v>2694.92308136877</v>
      </c>
      <c r="F47" s="32">
        <v>0.74705169877856603</v>
      </c>
      <c r="G47" s="32">
        <v>2.3885620401047301</v>
      </c>
      <c r="H47" s="32">
        <v>4.4556775560184896</v>
      </c>
      <c r="I47" s="32">
        <v>4.3461045740054098</v>
      </c>
      <c r="J47" s="32">
        <v>8.8644317078976496</v>
      </c>
      <c r="K47" s="32">
        <v>9.1139884466517405</v>
      </c>
      <c r="L47" s="32">
        <v>9.0749180500494298</v>
      </c>
      <c r="M47" s="32">
        <v>8.0545894861112597</v>
      </c>
      <c r="N47" s="32"/>
      <c r="O47" s="50"/>
      <c r="P47" s="50"/>
      <c r="Q47" s="50"/>
      <c r="R47" s="50"/>
      <c r="S47" s="50"/>
      <c r="T47" s="50"/>
      <c r="U47" s="50"/>
      <c r="V47" s="32"/>
      <c r="W47" s="32"/>
      <c r="X47" s="32"/>
      <c r="Y47" s="33"/>
    </row>
    <row r="48" spans="1:25" ht="15.75" thickBot="1">
      <c r="A48" s="62" t="s">
        <v>96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3"/>
    </row>
    <row r="49" ht="15.75" thickTop="1"/>
  </sheetData>
  <mergeCells count="7">
    <mergeCell ref="A35:Y35"/>
    <mergeCell ref="A48:Y48"/>
    <mergeCell ref="B9:E9"/>
    <mergeCell ref="F9:J9"/>
    <mergeCell ref="K9:M9"/>
    <mergeCell ref="O9:U9"/>
    <mergeCell ref="V9:W9"/>
  </mergeCells>
  <printOptions horizontalCentered="1"/>
  <pageMargins left="0" right="0" top="0" bottom="0" header="0" footer="0"/>
  <pageSetup paperSize="9" scale="60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8:AB96"/>
  <sheetViews>
    <sheetView showGridLines="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/>
    </sheetView>
  </sheetViews>
  <sheetFormatPr defaultRowHeight="15"/>
  <cols>
    <col min="1" max="1" width="31.28515625" customWidth="1"/>
    <col min="2" max="2" width="10.28515625" bestFit="1" customWidth="1"/>
    <col min="3" max="4" width="8.42578125" bestFit="1" customWidth="1"/>
    <col min="5" max="28" width="9.28515625" bestFit="1" customWidth="1"/>
  </cols>
  <sheetData>
    <row r="8" spans="1:28" ht="21" thickBot="1">
      <c r="A8" s="3" t="s">
        <v>1127</v>
      </c>
    </row>
    <row r="9" spans="1:28" ht="15.75">
      <c r="A9" s="35" t="s">
        <v>32</v>
      </c>
      <c r="B9" s="64" t="s">
        <v>5</v>
      </c>
      <c r="C9" s="64"/>
      <c r="D9" s="64"/>
      <c r="E9" s="64"/>
      <c r="F9" s="64" t="s">
        <v>6</v>
      </c>
      <c r="G9" s="64"/>
      <c r="H9" s="64"/>
      <c r="I9" s="64"/>
      <c r="J9" s="64"/>
      <c r="K9" s="64" t="s">
        <v>8</v>
      </c>
      <c r="L9" s="64"/>
      <c r="M9" s="64"/>
      <c r="N9" s="4" t="s">
        <v>9</v>
      </c>
      <c r="O9" s="64" t="s">
        <v>33</v>
      </c>
      <c r="P9" s="64"/>
      <c r="Q9" s="64"/>
      <c r="R9" s="64"/>
      <c r="S9" s="64"/>
      <c r="T9" s="64"/>
      <c r="U9" s="64"/>
      <c r="V9" s="64" t="s">
        <v>34</v>
      </c>
      <c r="W9" s="64"/>
      <c r="X9" s="64" t="s">
        <v>35</v>
      </c>
      <c r="Y9" s="64"/>
      <c r="Z9" s="64"/>
      <c r="AA9" s="51"/>
      <c r="AB9" s="36"/>
    </row>
    <row r="10" spans="1:28" ht="42" customHeight="1" thickBot="1">
      <c r="A10" s="60" t="s">
        <v>471</v>
      </c>
      <c r="B10" s="6" t="s">
        <v>10</v>
      </c>
      <c r="C10" s="61" t="s">
        <v>20</v>
      </c>
      <c r="D10" s="61" t="s">
        <v>19</v>
      </c>
      <c r="E10" s="6" t="s">
        <v>11</v>
      </c>
      <c r="F10" s="6" t="s">
        <v>12</v>
      </c>
      <c r="G10" s="6" t="s">
        <v>13</v>
      </c>
      <c r="H10" s="6" t="s">
        <v>14</v>
      </c>
      <c r="I10" s="6" t="s">
        <v>15</v>
      </c>
      <c r="J10" s="6" t="s">
        <v>0</v>
      </c>
      <c r="K10" s="6" t="s">
        <v>1</v>
      </c>
      <c r="L10" s="6" t="s">
        <v>2</v>
      </c>
      <c r="M10" s="6" t="s">
        <v>16</v>
      </c>
      <c r="N10" s="6" t="s">
        <v>17</v>
      </c>
      <c r="O10" s="6" t="s">
        <v>12</v>
      </c>
      <c r="P10" s="6" t="s">
        <v>13</v>
      </c>
      <c r="Q10" s="6" t="s">
        <v>14</v>
      </c>
      <c r="R10" s="6" t="s">
        <v>0</v>
      </c>
      <c r="S10" s="6" t="s">
        <v>1</v>
      </c>
      <c r="T10" s="6" t="s">
        <v>2</v>
      </c>
      <c r="U10" s="6" t="s">
        <v>16</v>
      </c>
      <c r="V10" s="6" t="s">
        <v>472</v>
      </c>
      <c r="W10" s="6" t="s">
        <v>210</v>
      </c>
      <c r="X10" s="6" t="s">
        <v>18</v>
      </c>
      <c r="Y10" s="6" t="s">
        <v>473</v>
      </c>
      <c r="Z10" s="6" t="s">
        <v>474</v>
      </c>
      <c r="AA10" s="6" t="s">
        <v>361</v>
      </c>
      <c r="AB10" s="5" t="s">
        <v>41</v>
      </c>
    </row>
    <row r="11" spans="1:28" ht="20.25" thickTop="1" thickBot="1">
      <c r="A11" s="37" t="s">
        <v>475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9"/>
    </row>
    <row r="12" spans="1:28" ht="15.75" thickTop="1">
      <c r="A12" s="48" t="s">
        <v>476</v>
      </c>
      <c r="B12" s="22">
        <v>40375</v>
      </c>
      <c r="C12" s="23">
        <v>607.60519999999997</v>
      </c>
      <c r="D12" s="24">
        <v>595.78</v>
      </c>
      <c r="E12" s="25">
        <v>16.192499999999999</v>
      </c>
      <c r="F12" s="26">
        <v>8.3441498238467901E-2</v>
      </c>
      <c r="G12" s="26">
        <v>2.50948018814772</v>
      </c>
      <c r="H12" s="26">
        <v>2.6147187244532502</v>
      </c>
      <c r="I12" s="27">
        <v>2.2537826163833401</v>
      </c>
      <c r="J12" s="26">
        <v>5.2274159902782102</v>
      </c>
      <c r="K12" s="26">
        <v>10.7910173239882</v>
      </c>
      <c r="L12" s="26">
        <v>9.1105630885664599</v>
      </c>
      <c r="M12" s="26"/>
      <c r="N12" s="26">
        <v>8.4322754094967607</v>
      </c>
      <c r="O12" s="49">
        <v>21</v>
      </c>
      <c r="P12" s="49">
        <v>18</v>
      </c>
      <c r="Q12" s="49">
        <v>17</v>
      </c>
      <c r="R12" s="49">
        <v>17</v>
      </c>
      <c r="S12" s="49">
        <v>10</v>
      </c>
      <c r="T12" s="49">
        <v>15</v>
      </c>
      <c r="U12" s="49"/>
      <c r="V12" s="26">
        <v>25.338298059473299</v>
      </c>
      <c r="W12" s="26">
        <v>1.3</v>
      </c>
      <c r="X12" s="26">
        <v>2.16</v>
      </c>
      <c r="Y12" s="26">
        <v>69.689702378274802</v>
      </c>
      <c r="Z12" s="26">
        <v>2.6315073910279101</v>
      </c>
      <c r="AA12" s="26">
        <v>1</v>
      </c>
      <c r="AB12" s="28">
        <v>8.36</v>
      </c>
    </row>
    <row r="13" spans="1:28">
      <c r="A13" s="15" t="s">
        <v>477</v>
      </c>
      <c r="B13" s="7">
        <v>38129</v>
      </c>
      <c r="C13" s="8">
        <v>1060.9742000000001</v>
      </c>
      <c r="D13" s="9">
        <v>1071.0999999999999</v>
      </c>
      <c r="E13" s="10">
        <v>31.5944</v>
      </c>
      <c r="F13" s="11">
        <v>2.2800185172595899</v>
      </c>
      <c r="G13" s="11">
        <v>5.9002952996738598</v>
      </c>
      <c r="H13" s="11">
        <v>6.26645992607118</v>
      </c>
      <c r="I13" s="12">
        <v>5.6700703365653</v>
      </c>
      <c r="J13" s="11">
        <v>8.0095037861306295</v>
      </c>
      <c r="K13" s="11">
        <v>14.904032058839899</v>
      </c>
      <c r="L13" s="11">
        <v>11.8076461488353</v>
      </c>
      <c r="M13" s="11">
        <v>9.8259533975157307</v>
      </c>
      <c r="N13" s="11">
        <v>9.9681027895591807</v>
      </c>
      <c r="O13" s="40">
        <v>1</v>
      </c>
      <c r="P13" s="40">
        <v>1</v>
      </c>
      <c r="Q13" s="40">
        <v>2</v>
      </c>
      <c r="R13" s="40">
        <v>5</v>
      </c>
      <c r="S13" s="40">
        <v>1</v>
      </c>
      <c r="T13" s="40">
        <v>1</v>
      </c>
      <c r="U13" s="40">
        <v>5</v>
      </c>
      <c r="V13" s="11">
        <v>29.174128628632801</v>
      </c>
      <c r="W13" s="11">
        <v>15.7</v>
      </c>
      <c r="X13" s="11">
        <v>2.34</v>
      </c>
      <c r="Y13" s="11">
        <v>1.32467680391822</v>
      </c>
      <c r="Z13" s="11">
        <v>5.5635753557794398</v>
      </c>
      <c r="AA13" s="11">
        <v>1</v>
      </c>
      <c r="AB13" s="19">
        <v>7.96</v>
      </c>
    </row>
    <row r="14" spans="1:28">
      <c r="A14" s="15" t="s">
        <v>478</v>
      </c>
      <c r="B14" s="7">
        <v>39890</v>
      </c>
      <c r="C14" s="8">
        <v>38.2194</v>
      </c>
      <c r="D14" s="9">
        <v>38.47</v>
      </c>
      <c r="E14" s="10">
        <v>17.616599999999998</v>
      </c>
      <c r="F14" s="11">
        <v>0.79703386678720001</v>
      </c>
      <c r="G14" s="11">
        <v>2.95783290961691</v>
      </c>
      <c r="H14" s="11">
        <v>4.2211192029864204</v>
      </c>
      <c r="I14" s="12">
        <v>3.8157592329587202</v>
      </c>
      <c r="J14" s="11">
        <v>7.7204353674941801</v>
      </c>
      <c r="K14" s="11">
        <v>10.4351889963225</v>
      </c>
      <c r="L14" s="11">
        <v>9.0554106358150293</v>
      </c>
      <c r="M14" s="11"/>
      <c r="N14" s="11">
        <v>8.0862227915247296</v>
      </c>
      <c r="O14" s="40">
        <v>10</v>
      </c>
      <c r="P14" s="40">
        <v>15</v>
      </c>
      <c r="Q14" s="40">
        <v>11</v>
      </c>
      <c r="R14" s="40">
        <v>6</v>
      </c>
      <c r="S14" s="40">
        <v>15</v>
      </c>
      <c r="T14" s="40">
        <v>17</v>
      </c>
      <c r="U14" s="40"/>
      <c r="V14" s="11">
        <v>18.854873131942298</v>
      </c>
      <c r="W14" s="11">
        <v>4.55</v>
      </c>
      <c r="X14" s="11">
        <v>2</v>
      </c>
      <c r="Y14" s="11">
        <v>31.633960763313901</v>
      </c>
      <c r="Z14" s="11">
        <v>3.3481417553309001</v>
      </c>
      <c r="AA14" s="11">
        <v>1</v>
      </c>
      <c r="AB14" s="19"/>
    </row>
    <row r="15" spans="1:28">
      <c r="A15" s="15" t="s">
        <v>479</v>
      </c>
      <c r="B15" s="7">
        <v>39890</v>
      </c>
      <c r="C15" s="8">
        <v>38.2194</v>
      </c>
      <c r="D15" s="9">
        <v>38.47</v>
      </c>
      <c r="E15" s="10">
        <v>17.796199999999999</v>
      </c>
      <c r="F15" s="11">
        <v>0.79806063901490798</v>
      </c>
      <c r="G15" s="11">
        <v>2.95866888827176</v>
      </c>
      <c r="H15" s="11">
        <v>4.2212773932089398</v>
      </c>
      <c r="I15" s="12">
        <v>3.8157518623739302</v>
      </c>
      <c r="J15" s="11">
        <v>7.7199651348602796</v>
      </c>
      <c r="K15" s="11">
        <v>10.436890040448599</v>
      </c>
      <c r="L15" s="11">
        <v>9.1489407394311506</v>
      </c>
      <c r="M15" s="11"/>
      <c r="N15" s="11">
        <v>8.2368802062925894</v>
      </c>
      <c r="O15" s="40">
        <v>9</v>
      </c>
      <c r="P15" s="40">
        <v>14</v>
      </c>
      <c r="Q15" s="40">
        <v>10</v>
      </c>
      <c r="R15" s="40">
        <v>7</v>
      </c>
      <c r="S15" s="40">
        <v>14</v>
      </c>
      <c r="T15" s="40">
        <v>13</v>
      </c>
      <c r="U15" s="40"/>
      <c r="V15" s="11">
        <v>18.854873131942298</v>
      </c>
      <c r="W15" s="11">
        <v>4.55</v>
      </c>
      <c r="X15" s="11">
        <v>2</v>
      </c>
      <c r="Y15" s="11">
        <v>31.633960763313901</v>
      </c>
      <c r="Z15" s="11">
        <v>3.3481417553309001</v>
      </c>
      <c r="AA15" s="11">
        <v>1</v>
      </c>
      <c r="AB15" s="19"/>
    </row>
    <row r="16" spans="1:28">
      <c r="A16" s="15" t="s">
        <v>480</v>
      </c>
      <c r="B16" s="7">
        <v>35155</v>
      </c>
      <c r="C16" s="8">
        <v>300.35253728999999</v>
      </c>
      <c r="D16" s="9">
        <v>302.45</v>
      </c>
      <c r="E16" s="10">
        <v>46.284300000000002</v>
      </c>
      <c r="F16" s="11">
        <v>0.54613113664374602</v>
      </c>
      <c r="G16" s="11">
        <v>2.5057083819644199</v>
      </c>
      <c r="H16" s="11">
        <v>1.2557344843504299</v>
      </c>
      <c r="I16" s="12">
        <v>1.13935087155754</v>
      </c>
      <c r="J16" s="11">
        <v>3.66024636058251</v>
      </c>
      <c r="K16" s="11">
        <v>10.903261577300301</v>
      </c>
      <c r="L16" s="11">
        <v>9.1030751578106592</v>
      </c>
      <c r="M16" s="11">
        <v>10.603825994775599</v>
      </c>
      <c r="N16" s="11">
        <v>8.6190220242764699</v>
      </c>
      <c r="O16" s="40">
        <v>18</v>
      </c>
      <c r="P16" s="40">
        <v>19</v>
      </c>
      <c r="Q16" s="40">
        <v>21</v>
      </c>
      <c r="R16" s="40">
        <v>20</v>
      </c>
      <c r="S16" s="40">
        <v>9</v>
      </c>
      <c r="T16" s="40">
        <v>16</v>
      </c>
      <c r="U16" s="40">
        <v>3</v>
      </c>
      <c r="V16" s="11">
        <v>25.001884631458701</v>
      </c>
      <c r="W16" s="11">
        <v>8.02</v>
      </c>
      <c r="X16" s="11">
        <v>2.36</v>
      </c>
      <c r="Y16" s="11">
        <v>40.085251469351199</v>
      </c>
      <c r="Z16" s="11">
        <v>10.669791407667599</v>
      </c>
      <c r="AA16" s="11">
        <v>1</v>
      </c>
      <c r="AB16" s="19">
        <v>7.86</v>
      </c>
    </row>
    <row r="17" spans="1:28">
      <c r="A17" s="15" t="s">
        <v>481</v>
      </c>
      <c r="B17" s="7">
        <v>38149</v>
      </c>
      <c r="C17" s="8">
        <v>388.18700000000001</v>
      </c>
      <c r="D17" s="9">
        <v>396.04</v>
      </c>
      <c r="E17" s="10">
        <v>30.431899999999999</v>
      </c>
      <c r="F17" s="11">
        <v>0.554452304876074</v>
      </c>
      <c r="G17" s="11">
        <v>3.3586930679618199</v>
      </c>
      <c r="H17" s="11">
        <v>2.25704128332471</v>
      </c>
      <c r="I17" s="12">
        <v>2.3199593838994801</v>
      </c>
      <c r="J17" s="11">
        <v>5.1649601033959502</v>
      </c>
      <c r="K17" s="11">
        <v>9.7258263567514494</v>
      </c>
      <c r="L17" s="11">
        <v>9.5966905610003401</v>
      </c>
      <c r="M17" s="11">
        <v>9.3057014324297693</v>
      </c>
      <c r="N17" s="11">
        <v>9.6739430153589492</v>
      </c>
      <c r="O17" s="40">
        <v>16</v>
      </c>
      <c r="P17" s="40">
        <v>9</v>
      </c>
      <c r="Q17" s="40">
        <v>20</v>
      </c>
      <c r="R17" s="40">
        <v>18</v>
      </c>
      <c r="S17" s="40">
        <v>17</v>
      </c>
      <c r="T17" s="40">
        <v>11</v>
      </c>
      <c r="U17" s="40">
        <v>10</v>
      </c>
      <c r="V17" s="11">
        <v>24.205871257743599</v>
      </c>
      <c r="W17" s="11">
        <v>5.23</v>
      </c>
      <c r="X17" s="11">
        <v>2.64</v>
      </c>
      <c r="Y17" s="11">
        <v>33.875251301769701</v>
      </c>
      <c r="Z17" s="11">
        <v>9.3259027294869394</v>
      </c>
      <c r="AA17" s="11">
        <v>1</v>
      </c>
      <c r="AB17" s="19">
        <v>7.88</v>
      </c>
    </row>
    <row r="18" spans="1:28">
      <c r="A18" s="15" t="s">
        <v>482</v>
      </c>
      <c r="B18" s="7">
        <v>36797</v>
      </c>
      <c r="C18" s="8">
        <v>418.89435232599999</v>
      </c>
      <c r="D18" s="9">
        <v>423.74</v>
      </c>
      <c r="E18" s="10">
        <v>46.465699999999998</v>
      </c>
      <c r="F18" s="11">
        <v>0.77600584715415999</v>
      </c>
      <c r="G18" s="11">
        <v>3.2901639635794599</v>
      </c>
      <c r="H18" s="11">
        <v>4.86835512744703</v>
      </c>
      <c r="I18" s="12">
        <v>4.7293733687346897</v>
      </c>
      <c r="J18" s="11">
        <v>6.9898687543172899</v>
      </c>
      <c r="K18" s="11">
        <v>11.4726473005275</v>
      </c>
      <c r="L18" s="11">
        <v>10.4198635023133</v>
      </c>
      <c r="M18" s="11">
        <v>9.4643184856978202</v>
      </c>
      <c r="N18" s="11">
        <v>10.2404674768866</v>
      </c>
      <c r="O18" s="40">
        <v>11</v>
      </c>
      <c r="P18" s="40">
        <v>10</v>
      </c>
      <c r="Q18" s="40">
        <v>4</v>
      </c>
      <c r="R18" s="40">
        <v>10</v>
      </c>
      <c r="S18" s="40">
        <v>5</v>
      </c>
      <c r="T18" s="40">
        <v>3</v>
      </c>
      <c r="U18" s="40">
        <v>8</v>
      </c>
      <c r="V18" s="11">
        <v>20.446431541466701</v>
      </c>
      <c r="W18" s="11">
        <v>12.8</v>
      </c>
      <c r="X18" s="11">
        <v>2.2599999999999998</v>
      </c>
      <c r="Y18" s="11">
        <v>16.237946678804001</v>
      </c>
      <c r="Z18" s="11">
        <v>4.3178573448978002</v>
      </c>
      <c r="AA18" s="11">
        <v>1</v>
      </c>
      <c r="AB18" s="19">
        <v>7.93</v>
      </c>
    </row>
    <row r="19" spans="1:28">
      <c r="A19" s="15" t="s">
        <v>483</v>
      </c>
      <c r="B19" s="7">
        <v>36797</v>
      </c>
      <c r="C19" s="8">
        <v>418.89435232599999</v>
      </c>
      <c r="D19" s="9">
        <v>423.74</v>
      </c>
      <c r="E19" s="10">
        <v>46.465699999999998</v>
      </c>
      <c r="F19" s="11">
        <v>0.77600584715415999</v>
      </c>
      <c r="G19" s="11">
        <v>3.2901639635794599</v>
      </c>
      <c r="H19" s="11">
        <v>4.86835512744703</v>
      </c>
      <c r="I19" s="12">
        <v>4.7293733687346897</v>
      </c>
      <c r="J19" s="11">
        <v>6.9898687543172899</v>
      </c>
      <c r="K19" s="11">
        <v>11.4726473005275</v>
      </c>
      <c r="L19" s="11">
        <v>10.4198635023133</v>
      </c>
      <c r="M19" s="11">
        <v>9.4643184856978202</v>
      </c>
      <c r="N19" s="11">
        <v>10.2404674768866</v>
      </c>
      <c r="O19" s="40">
        <v>12</v>
      </c>
      <c r="P19" s="40">
        <v>11</v>
      </c>
      <c r="Q19" s="40">
        <v>5</v>
      </c>
      <c r="R19" s="40">
        <v>11</v>
      </c>
      <c r="S19" s="40">
        <v>6</v>
      </c>
      <c r="T19" s="40">
        <v>4</v>
      </c>
      <c r="U19" s="40">
        <v>9</v>
      </c>
      <c r="V19" s="11">
        <v>20.446431541466701</v>
      </c>
      <c r="W19" s="11">
        <v>12.8</v>
      </c>
      <c r="X19" s="11">
        <v>2.2599999999999998</v>
      </c>
      <c r="Y19" s="11">
        <v>16.237946678804001</v>
      </c>
      <c r="Z19" s="11">
        <v>4.3178573448978002</v>
      </c>
      <c r="AA19" s="11">
        <v>1</v>
      </c>
      <c r="AB19" s="19">
        <v>7.93</v>
      </c>
    </row>
    <row r="20" spans="1:28">
      <c r="A20" s="15" t="s">
        <v>484</v>
      </c>
      <c r="B20" s="7">
        <v>37981</v>
      </c>
      <c r="C20" s="8">
        <v>3602.9265</v>
      </c>
      <c r="D20" s="9">
        <v>3625.05</v>
      </c>
      <c r="E20" s="10">
        <v>36.891399999999997</v>
      </c>
      <c r="F20" s="11">
        <v>1.1316223758587101</v>
      </c>
      <c r="G20" s="11">
        <v>4.3167217119847798</v>
      </c>
      <c r="H20" s="11">
        <v>4.2285991970549199</v>
      </c>
      <c r="I20" s="12">
        <v>4.2318385244789898</v>
      </c>
      <c r="J20" s="11">
        <v>6.6681701999699303</v>
      </c>
      <c r="K20" s="11">
        <v>11.7022331049423</v>
      </c>
      <c r="L20" s="11">
        <v>9.62641678383795</v>
      </c>
      <c r="M20" s="11">
        <v>10.7174778234571</v>
      </c>
      <c r="N20" s="11">
        <v>10.996509632001899</v>
      </c>
      <c r="O20" s="40">
        <v>6</v>
      </c>
      <c r="P20" s="40">
        <v>3</v>
      </c>
      <c r="Q20" s="40">
        <v>9</v>
      </c>
      <c r="R20" s="40">
        <v>12</v>
      </c>
      <c r="S20" s="40">
        <v>4</v>
      </c>
      <c r="T20" s="40">
        <v>10</v>
      </c>
      <c r="U20" s="40">
        <v>2</v>
      </c>
      <c r="V20" s="11">
        <v>24.712799839296</v>
      </c>
      <c r="W20" s="11">
        <v>12.24</v>
      </c>
      <c r="X20" s="11">
        <v>1.86</v>
      </c>
      <c r="Y20" s="11">
        <v>22.152664258276999</v>
      </c>
      <c r="Z20" s="11">
        <v>3.3266959999616001</v>
      </c>
      <c r="AA20" s="11">
        <v>1</v>
      </c>
      <c r="AB20" s="19">
        <v>8.3699999999999992</v>
      </c>
    </row>
    <row r="21" spans="1:28">
      <c r="A21" s="15" t="s">
        <v>485</v>
      </c>
      <c r="B21" s="7">
        <v>38041</v>
      </c>
      <c r="C21" s="8">
        <v>221.66713192200001</v>
      </c>
      <c r="D21" s="9">
        <v>216.86</v>
      </c>
      <c r="E21" s="10">
        <v>30.629300000000001</v>
      </c>
      <c r="F21" s="11">
        <v>0.62948251674732603</v>
      </c>
      <c r="G21" s="11">
        <v>3.2248823822811801</v>
      </c>
      <c r="H21" s="11">
        <v>3.5963606845701199</v>
      </c>
      <c r="I21" s="12">
        <v>3.1560477162352298</v>
      </c>
      <c r="J21" s="11">
        <v>5.7984981312995103</v>
      </c>
      <c r="K21" s="11">
        <v>10.4372635949989</v>
      </c>
      <c r="L21" s="11">
        <v>9.69622987139023</v>
      </c>
      <c r="M21" s="11">
        <v>9.8175944560539499</v>
      </c>
      <c r="N21" s="11">
        <v>9.4888454002222105</v>
      </c>
      <c r="O21" s="40">
        <v>14</v>
      </c>
      <c r="P21" s="40">
        <v>13</v>
      </c>
      <c r="Q21" s="40">
        <v>14</v>
      </c>
      <c r="R21" s="40">
        <v>15</v>
      </c>
      <c r="S21" s="40">
        <v>13</v>
      </c>
      <c r="T21" s="40">
        <v>9</v>
      </c>
      <c r="U21" s="40">
        <v>6</v>
      </c>
      <c r="V21" s="11">
        <v>23.887870325624601</v>
      </c>
      <c r="W21" s="11">
        <v>7.12</v>
      </c>
      <c r="X21" s="11">
        <v>2.31</v>
      </c>
      <c r="Y21" s="11">
        <v>27.616810966544801</v>
      </c>
      <c r="Z21" s="11">
        <v>3.9232105769904702</v>
      </c>
      <c r="AA21" s="11">
        <v>0</v>
      </c>
      <c r="AB21" s="19"/>
    </row>
    <row r="22" spans="1:28">
      <c r="A22" s="15" t="s">
        <v>486</v>
      </c>
      <c r="B22" s="7">
        <v>38076</v>
      </c>
      <c r="C22" s="8">
        <v>1173.6025202477001</v>
      </c>
      <c r="D22" s="9">
        <v>1169.17</v>
      </c>
      <c r="E22" s="10">
        <v>32.796300000000002</v>
      </c>
      <c r="F22" s="11">
        <v>1.3545336547376301</v>
      </c>
      <c r="G22" s="11">
        <v>4.4797563563034197</v>
      </c>
      <c r="H22" s="11">
        <v>4.4784250011946396</v>
      </c>
      <c r="I22" s="12">
        <v>4.1989280279081296</v>
      </c>
      <c r="J22" s="11">
        <v>8.0798826805516608</v>
      </c>
      <c r="K22" s="11">
        <v>12.550253236907</v>
      </c>
      <c r="L22" s="11">
        <v>10.7352330434337</v>
      </c>
      <c r="M22" s="11">
        <v>9.7700453186185392</v>
      </c>
      <c r="N22" s="11">
        <v>10.179574053295999</v>
      </c>
      <c r="O22" s="40">
        <v>2</v>
      </c>
      <c r="P22" s="40">
        <v>2</v>
      </c>
      <c r="Q22" s="40">
        <v>7</v>
      </c>
      <c r="R22" s="40">
        <v>4</v>
      </c>
      <c r="S22" s="40">
        <v>2</v>
      </c>
      <c r="T22" s="40">
        <v>2</v>
      </c>
      <c r="U22" s="40">
        <v>7</v>
      </c>
      <c r="V22" s="11">
        <v>23.273893261513901</v>
      </c>
      <c r="W22" s="11">
        <v>8.26</v>
      </c>
      <c r="X22" s="11">
        <v>1.98</v>
      </c>
      <c r="Y22" s="11">
        <v>32.247697139662499</v>
      </c>
      <c r="Z22" s="11">
        <v>3.0277027605813398</v>
      </c>
      <c r="AA22" s="11">
        <v>1</v>
      </c>
      <c r="AB22" s="19">
        <v>8.83</v>
      </c>
    </row>
    <row r="23" spans="1:28">
      <c r="A23" s="15" t="s">
        <v>487</v>
      </c>
      <c r="B23" s="7">
        <v>40234</v>
      </c>
      <c r="C23" s="8">
        <v>261.95209999999997</v>
      </c>
      <c r="D23" s="9">
        <v>260.49</v>
      </c>
      <c r="E23" s="10">
        <v>17.6098</v>
      </c>
      <c r="F23" s="11">
        <v>1.1249633913138299</v>
      </c>
      <c r="G23" s="11">
        <v>3.28207293756084</v>
      </c>
      <c r="H23" s="11">
        <v>2.9776732980129301</v>
      </c>
      <c r="I23" s="12">
        <v>2.5220357928810202</v>
      </c>
      <c r="J23" s="11">
        <v>5.8701167530390599</v>
      </c>
      <c r="K23" s="11">
        <v>10.159571164532601</v>
      </c>
      <c r="L23" s="11">
        <v>10.1765802300784</v>
      </c>
      <c r="M23" s="11"/>
      <c r="N23" s="11">
        <v>9.3362570672199201</v>
      </c>
      <c r="O23" s="40">
        <v>7</v>
      </c>
      <c r="P23" s="40">
        <v>12</v>
      </c>
      <c r="Q23" s="40">
        <v>15</v>
      </c>
      <c r="R23" s="40">
        <v>14</v>
      </c>
      <c r="S23" s="40">
        <v>16</v>
      </c>
      <c r="T23" s="40">
        <v>5</v>
      </c>
      <c r="U23" s="40"/>
      <c r="V23" s="11">
        <v>24.099263109927001</v>
      </c>
      <c r="W23" s="11">
        <v>4.9400000000000004</v>
      </c>
      <c r="X23" s="11">
        <v>2.06</v>
      </c>
      <c r="Y23" s="11">
        <v>15.596296509765899</v>
      </c>
      <c r="Z23" s="11">
        <v>4.4231465824260203</v>
      </c>
      <c r="AA23" s="11">
        <v>1</v>
      </c>
      <c r="AB23" s="19">
        <v>7.59</v>
      </c>
    </row>
    <row r="24" spans="1:28">
      <c r="A24" s="15" t="s">
        <v>488</v>
      </c>
      <c r="B24" s="7">
        <v>37957</v>
      </c>
      <c r="C24" s="8">
        <v>124.0688</v>
      </c>
      <c r="D24" s="9">
        <v>125.23</v>
      </c>
      <c r="E24" s="10">
        <v>25.238299999999999</v>
      </c>
      <c r="F24" s="11">
        <v>0.89024448743983997</v>
      </c>
      <c r="G24" s="11">
        <v>4.1764183848265199</v>
      </c>
      <c r="H24" s="11">
        <v>5.3144833859801999</v>
      </c>
      <c r="I24" s="12">
        <v>5.0803352471677599</v>
      </c>
      <c r="J24" s="11">
        <v>8.7164222823371293</v>
      </c>
      <c r="K24" s="11">
        <v>10.774204522248301</v>
      </c>
      <c r="L24" s="11">
        <v>9.8832406386310208</v>
      </c>
      <c r="M24" s="11">
        <v>7.3496706807284502</v>
      </c>
      <c r="N24" s="11">
        <v>7.6378799475701502</v>
      </c>
      <c r="O24" s="40">
        <v>8</v>
      </c>
      <c r="P24" s="40">
        <v>4</v>
      </c>
      <c r="Q24" s="40">
        <v>3</v>
      </c>
      <c r="R24" s="40">
        <v>1</v>
      </c>
      <c r="S24" s="40">
        <v>11</v>
      </c>
      <c r="T24" s="40">
        <v>8</v>
      </c>
      <c r="U24" s="40">
        <v>15</v>
      </c>
      <c r="V24" s="11">
        <v>19.093731484394599</v>
      </c>
      <c r="W24" s="11">
        <v>9.9700000000000006</v>
      </c>
      <c r="X24" s="11">
        <v>2.4</v>
      </c>
      <c r="Y24" s="11">
        <v>8.1927810898475006E-2</v>
      </c>
      <c r="Z24" s="11">
        <v>4.3069274515659801</v>
      </c>
      <c r="AA24" s="11">
        <v>1</v>
      </c>
      <c r="AB24" s="19">
        <v>7.72</v>
      </c>
    </row>
    <row r="25" spans="1:28">
      <c r="A25" s="15" t="s">
        <v>489</v>
      </c>
      <c r="B25" s="7">
        <v>36710</v>
      </c>
      <c r="C25" s="8">
        <v>66.811599999999999</v>
      </c>
      <c r="D25" s="9">
        <v>65.63</v>
      </c>
      <c r="E25" s="10">
        <v>28.7562</v>
      </c>
      <c r="F25" s="11">
        <v>0.54650540736156406</v>
      </c>
      <c r="G25" s="11">
        <v>2.7278637925737499</v>
      </c>
      <c r="H25" s="11">
        <v>2.4394935770927</v>
      </c>
      <c r="I25" s="12">
        <v>2.1679812406736301</v>
      </c>
      <c r="J25" s="11">
        <v>5.1461124436903898</v>
      </c>
      <c r="K25" s="11">
        <v>8.2880126274977393</v>
      </c>
      <c r="L25" s="11">
        <v>7.6817014401112198</v>
      </c>
      <c r="M25" s="11">
        <v>8.7533335305684208</v>
      </c>
      <c r="N25" s="11">
        <v>6.8268790291943002</v>
      </c>
      <c r="O25" s="40">
        <v>17</v>
      </c>
      <c r="P25" s="40">
        <v>16</v>
      </c>
      <c r="Q25" s="40">
        <v>18</v>
      </c>
      <c r="R25" s="40">
        <v>19</v>
      </c>
      <c r="S25" s="40">
        <v>19</v>
      </c>
      <c r="T25" s="40">
        <v>18</v>
      </c>
      <c r="U25" s="40">
        <v>11</v>
      </c>
      <c r="V25" s="11">
        <v>16.059971202852299</v>
      </c>
      <c r="W25" s="11">
        <v>7.52</v>
      </c>
      <c r="X25" s="11">
        <v>2.42</v>
      </c>
      <c r="Y25" s="11">
        <v>35.817404752291203</v>
      </c>
      <c r="Z25" s="11">
        <v>6.4007374507667798</v>
      </c>
      <c r="AA25" s="11">
        <v>1</v>
      </c>
      <c r="AB25" s="19">
        <v>7.93</v>
      </c>
    </row>
    <row r="26" spans="1:28">
      <c r="A26" s="15" t="s">
        <v>490</v>
      </c>
      <c r="B26" s="7">
        <v>35886</v>
      </c>
      <c r="C26" s="8">
        <v>70.120099999999994</v>
      </c>
      <c r="D26" s="9">
        <v>73.23</v>
      </c>
      <c r="E26" s="10">
        <v>46.267899999999997</v>
      </c>
      <c r="F26" s="11">
        <v>1.1417491518309799</v>
      </c>
      <c r="G26" s="11">
        <v>3.8994956367866198</v>
      </c>
      <c r="H26" s="11">
        <v>4.4915095383600798</v>
      </c>
      <c r="I26" s="12">
        <v>4.2993009578297796</v>
      </c>
      <c r="J26" s="11">
        <v>5.7150886749256298</v>
      </c>
      <c r="K26" s="11">
        <v>8.3619834741922592</v>
      </c>
      <c r="L26" s="11">
        <v>7.1106385168361497</v>
      </c>
      <c r="M26" s="11">
        <v>7.6472027029958598</v>
      </c>
      <c r="N26" s="11">
        <v>8.7550877427006402</v>
      </c>
      <c r="O26" s="40">
        <v>5</v>
      </c>
      <c r="P26" s="40">
        <v>6</v>
      </c>
      <c r="Q26" s="40">
        <v>6</v>
      </c>
      <c r="R26" s="40">
        <v>16</v>
      </c>
      <c r="S26" s="40">
        <v>18</v>
      </c>
      <c r="T26" s="40">
        <v>20</v>
      </c>
      <c r="U26" s="40">
        <v>14</v>
      </c>
      <c r="V26" s="11">
        <v>16.786878888348699</v>
      </c>
      <c r="W26" s="11">
        <v>3.58</v>
      </c>
      <c r="X26" s="11">
        <v>2.5299999999999998</v>
      </c>
      <c r="Y26" s="11">
        <v>45.649145997083203</v>
      </c>
      <c r="Z26" s="11">
        <v>7.3253895859164704</v>
      </c>
      <c r="AA26" s="11">
        <v>1</v>
      </c>
      <c r="AB26" s="19">
        <v>7.13</v>
      </c>
    </row>
    <row r="27" spans="1:28">
      <c r="A27" s="15" t="s">
        <v>491</v>
      </c>
      <c r="B27" s="7">
        <v>37985</v>
      </c>
      <c r="C27" s="8">
        <v>21.173343109000001</v>
      </c>
      <c r="D27" s="9">
        <v>20.77</v>
      </c>
      <c r="E27" s="10">
        <v>26.7483</v>
      </c>
      <c r="F27" s="11">
        <v>0.65969216874270897</v>
      </c>
      <c r="G27" s="11">
        <v>2.4426954673407302</v>
      </c>
      <c r="H27" s="11">
        <v>4.1843888759055998</v>
      </c>
      <c r="I27" s="12">
        <v>4.0542906158460603</v>
      </c>
      <c r="J27" s="11">
        <v>8.4353906962602707</v>
      </c>
      <c r="K27" s="11">
        <v>7.4351545009158304</v>
      </c>
      <c r="L27" s="11">
        <v>7.5032029865672598</v>
      </c>
      <c r="M27" s="11">
        <v>8.5144560663481297</v>
      </c>
      <c r="N27" s="11">
        <v>8.1882134234693993</v>
      </c>
      <c r="O27" s="40">
        <v>13</v>
      </c>
      <c r="P27" s="40">
        <v>20</v>
      </c>
      <c r="Q27" s="40">
        <v>12</v>
      </c>
      <c r="R27" s="40">
        <v>2</v>
      </c>
      <c r="S27" s="40">
        <v>20</v>
      </c>
      <c r="T27" s="40">
        <v>19</v>
      </c>
      <c r="U27" s="40">
        <v>12</v>
      </c>
      <c r="V27" s="11">
        <v>0</v>
      </c>
      <c r="W27" s="11">
        <v>4.8499999999999996</v>
      </c>
      <c r="X27" s="11">
        <v>1.25</v>
      </c>
      <c r="Y27" s="11">
        <v>39.689080692054901</v>
      </c>
      <c r="Z27" s="11">
        <v>3.0453501853065301</v>
      </c>
      <c r="AA27" s="11">
        <v>1</v>
      </c>
      <c r="AB27" s="19">
        <v>8.64</v>
      </c>
    </row>
    <row r="28" spans="1:28">
      <c r="A28" s="15" t="s">
        <v>492</v>
      </c>
      <c r="B28" s="7">
        <v>37998</v>
      </c>
      <c r="C28" s="8">
        <v>2534.9794000000002</v>
      </c>
      <c r="D28" s="9">
        <v>2522.17</v>
      </c>
      <c r="E28" s="10">
        <v>35.22</v>
      </c>
      <c r="F28" s="11">
        <v>0.374480600536931</v>
      </c>
      <c r="G28" s="11">
        <v>2.6244707788329</v>
      </c>
      <c r="H28" s="11">
        <v>2.7880004786266799</v>
      </c>
      <c r="I28" s="12">
        <v>2.6588705775363102</v>
      </c>
      <c r="J28" s="11">
        <v>5.9025167633881503</v>
      </c>
      <c r="K28" s="11">
        <v>10.977033596301499</v>
      </c>
      <c r="L28" s="11">
        <v>9.9890753664942107</v>
      </c>
      <c r="M28" s="11">
        <v>10.888046530237901</v>
      </c>
      <c r="N28" s="11">
        <v>10.6275569204916</v>
      </c>
      <c r="O28" s="40">
        <v>20</v>
      </c>
      <c r="P28" s="40">
        <v>17</v>
      </c>
      <c r="Q28" s="40">
        <v>16</v>
      </c>
      <c r="R28" s="40">
        <v>13</v>
      </c>
      <c r="S28" s="40">
        <v>8</v>
      </c>
      <c r="T28" s="40">
        <v>7</v>
      </c>
      <c r="U28" s="40">
        <v>1</v>
      </c>
      <c r="V28" s="11">
        <v>19.682641931944399</v>
      </c>
      <c r="W28" s="11">
        <v>9.84</v>
      </c>
      <c r="X28" s="11">
        <v>1.5</v>
      </c>
      <c r="Y28" s="11">
        <v>32.878036857092802</v>
      </c>
      <c r="Z28" s="11">
        <v>4.2948614595978398</v>
      </c>
      <c r="AA28" s="11">
        <v>1</v>
      </c>
      <c r="AB28" s="19">
        <v>9.14</v>
      </c>
    </row>
    <row r="29" spans="1:28">
      <c r="A29" s="15" t="s">
        <v>493</v>
      </c>
      <c r="B29" s="7">
        <v>37930</v>
      </c>
      <c r="C29" s="8">
        <v>121.38720000000001</v>
      </c>
      <c r="D29" s="9">
        <v>125.7</v>
      </c>
      <c r="E29" s="10">
        <v>25.721399999999999</v>
      </c>
      <c r="F29" s="11">
        <v>1.33916435198866</v>
      </c>
      <c r="G29" s="11">
        <v>3.5003923304428102</v>
      </c>
      <c r="H29" s="11">
        <v>6.5081553808121804</v>
      </c>
      <c r="I29" s="12">
        <v>6.25867539163196</v>
      </c>
      <c r="J29" s="11">
        <v>8.2550505050504892</v>
      </c>
      <c r="K29" s="11">
        <v>10.5522044725417</v>
      </c>
      <c r="L29" s="11">
        <v>9.5398574860651806</v>
      </c>
      <c r="M29" s="11">
        <v>7.7682499022914397</v>
      </c>
      <c r="N29" s="11">
        <v>7.7529300334392204</v>
      </c>
      <c r="O29" s="40">
        <v>3</v>
      </c>
      <c r="P29" s="40">
        <v>8</v>
      </c>
      <c r="Q29" s="40">
        <v>1</v>
      </c>
      <c r="R29" s="40">
        <v>3</v>
      </c>
      <c r="S29" s="40">
        <v>12</v>
      </c>
      <c r="T29" s="40">
        <v>12</v>
      </c>
      <c r="U29" s="40">
        <v>13</v>
      </c>
      <c r="V29" s="11">
        <v>0</v>
      </c>
      <c r="W29" s="11">
        <v>5.62</v>
      </c>
      <c r="X29" s="11">
        <v>0.79</v>
      </c>
      <c r="Y29" s="11">
        <v>68.458137793925701</v>
      </c>
      <c r="Z29" s="11">
        <v>1.1511599507713901</v>
      </c>
      <c r="AA29" s="11">
        <v>1</v>
      </c>
      <c r="AB29" s="19">
        <v>8.5399999999999991</v>
      </c>
    </row>
    <row r="30" spans="1:28">
      <c r="A30" s="15" t="s">
        <v>494</v>
      </c>
      <c r="B30" s="7">
        <v>40245</v>
      </c>
      <c r="C30" s="8">
        <v>113.10832294799999</v>
      </c>
      <c r="D30" s="9">
        <v>112.69</v>
      </c>
      <c r="E30" s="10">
        <v>16.2257</v>
      </c>
      <c r="F30" s="11">
        <v>1.2669525111248301</v>
      </c>
      <c r="G30" s="11">
        <v>4.0802842920921503</v>
      </c>
      <c r="H30" s="11">
        <v>3.7926667007829802</v>
      </c>
      <c r="I30" s="12">
        <v>3.36025786395893</v>
      </c>
      <c r="J30" s="11">
        <v>7.5468446553678303</v>
      </c>
      <c r="K30" s="11">
        <v>11.336769144056801</v>
      </c>
      <c r="L30" s="11">
        <v>9.1452212575935796</v>
      </c>
      <c r="M30" s="11"/>
      <c r="N30" s="11">
        <v>7.9729377906299996</v>
      </c>
      <c r="O30" s="40">
        <v>4</v>
      </c>
      <c r="P30" s="40">
        <v>5</v>
      </c>
      <c r="Q30" s="40">
        <v>13</v>
      </c>
      <c r="R30" s="40">
        <v>8</v>
      </c>
      <c r="S30" s="40">
        <v>7</v>
      </c>
      <c r="T30" s="40">
        <v>14</v>
      </c>
      <c r="U30" s="40"/>
      <c r="V30" s="11">
        <v>20.350151648536599</v>
      </c>
      <c r="W30" s="11">
        <v>3.23</v>
      </c>
      <c r="X30" s="11">
        <v>2.77</v>
      </c>
      <c r="Y30" s="11">
        <v>68.704596749821604</v>
      </c>
      <c r="Z30" s="11">
        <v>10.9452516016418</v>
      </c>
      <c r="AA30" s="11">
        <v>0</v>
      </c>
      <c r="AB30" s="19">
        <v>8.73</v>
      </c>
    </row>
    <row r="31" spans="1:28">
      <c r="A31" s="15" t="s">
        <v>495</v>
      </c>
      <c r="B31" s="7">
        <v>37998</v>
      </c>
      <c r="C31" s="8">
        <v>23.461891165000001</v>
      </c>
      <c r="D31" s="9">
        <v>22.18</v>
      </c>
      <c r="E31" s="10">
        <v>20.498699999999999</v>
      </c>
      <c r="F31" s="11">
        <v>0.61106693759756003</v>
      </c>
      <c r="G31" s="11">
        <v>1.9293212071185999</v>
      </c>
      <c r="H31" s="11">
        <v>2.4044081648965498</v>
      </c>
      <c r="I31" s="12">
        <v>2.6855219260016199</v>
      </c>
      <c r="J31" s="11">
        <v>3.3752912342279702</v>
      </c>
      <c r="K31" s="11">
        <v>6.1280211855156503</v>
      </c>
      <c r="L31" s="11">
        <v>5.8031097299620704</v>
      </c>
      <c r="M31" s="11">
        <v>5.4462688052376196</v>
      </c>
      <c r="N31" s="11">
        <v>5.9269863926186597</v>
      </c>
      <c r="O31" s="40">
        <v>15</v>
      </c>
      <c r="P31" s="40">
        <v>21</v>
      </c>
      <c r="Q31" s="40">
        <v>19</v>
      </c>
      <c r="R31" s="40">
        <v>21</v>
      </c>
      <c r="S31" s="40">
        <v>21</v>
      </c>
      <c r="T31" s="40">
        <v>21</v>
      </c>
      <c r="U31" s="40">
        <v>16</v>
      </c>
      <c r="V31" s="11">
        <v>13.1636744297767</v>
      </c>
      <c r="W31" s="11">
        <v>1.53</v>
      </c>
      <c r="X31" s="11">
        <v>2.67</v>
      </c>
      <c r="Y31" s="11">
        <v>65.455656027400593</v>
      </c>
      <c r="Z31" s="11">
        <v>12.2441067142513</v>
      </c>
      <c r="AA31" s="11">
        <v>1</v>
      </c>
      <c r="AB31" s="19">
        <v>8.6999999999999993</v>
      </c>
    </row>
    <row r="32" spans="1:28">
      <c r="A32" s="15" t="s">
        <v>496</v>
      </c>
      <c r="B32" s="7">
        <v>37971</v>
      </c>
      <c r="C32" s="8">
        <v>682.44140000000004</v>
      </c>
      <c r="D32" s="9">
        <v>707.34</v>
      </c>
      <c r="E32" s="10">
        <v>33.225900000000003</v>
      </c>
      <c r="F32" s="11">
        <v>0.532528086317963</v>
      </c>
      <c r="G32" s="11">
        <v>3.54199063239149</v>
      </c>
      <c r="H32" s="11">
        <v>4.3487682625026798</v>
      </c>
      <c r="I32" s="12">
        <v>4.1329229766322397</v>
      </c>
      <c r="J32" s="11">
        <v>7.20556776273125</v>
      </c>
      <c r="K32" s="11">
        <v>12.3227439151174</v>
      </c>
      <c r="L32" s="11">
        <v>10.1722866897172</v>
      </c>
      <c r="M32" s="11">
        <v>10.0185573651253</v>
      </c>
      <c r="N32" s="11">
        <v>10.048968605574199</v>
      </c>
      <c r="O32" s="40">
        <v>19</v>
      </c>
      <c r="P32" s="40">
        <v>7</v>
      </c>
      <c r="Q32" s="40">
        <v>8</v>
      </c>
      <c r="R32" s="40">
        <v>9</v>
      </c>
      <c r="S32" s="40">
        <v>3</v>
      </c>
      <c r="T32" s="40">
        <v>6</v>
      </c>
      <c r="U32" s="40">
        <v>4</v>
      </c>
      <c r="V32" s="11">
        <v>24.365097362387999</v>
      </c>
      <c r="W32" s="11">
        <v>4.5902000000000003</v>
      </c>
      <c r="X32" s="11">
        <v>1.99</v>
      </c>
      <c r="Y32" s="11">
        <v>24.484715060774398</v>
      </c>
      <c r="Z32" s="11">
        <v>15.717590262517099</v>
      </c>
      <c r="AA32" s="11">
        <v>0</v>
      </c>
      <c r="AB32" s="19"/>
    </row>
    <row r="33" spans="1:28">
      <c r="A33" s="41" t="s">
        <v>91</v>
      </c>
      <c r="B33" s="13"/>
      <c r="C33" s="13"/>
      <c r="D33" s="13"/>
      <c r="E33" s="42">
        <f t="shared" ref="E33:N33" si="0">SUMPRODUCT($D12:$D32,E12:E32)/SUMIF(E12:E32,"&lt;&gt;"&amp;"",$D12:$D32)</f>
        <v>34.080541734717869</v>
      </c>
      <c r="F33" s="42">
        <f t="shared" si="0"/>
        <v>0.94043928095592655</v>
      </c>
      <c r="G33" s="42">
        <f t="shared" si="0"/>
        <v>3.7665103863832554</v>
      </c>
      <c r="H33" s="42">
        <f t="shared" si="0"/>
        <v>3.9527819678712808</v>
      </c>
      <c r="I33" s="42">
        <f t="shared" si="0"/>
        <v>3.7778153930412275</v>
      </c>
      <c r="J33" s="42">
        <f t="shared" si="0"/>
        <v>6.6259262824614646</v>
      </c>
      <c r="K33" s="42">
        <f t="shared" si="0"/>
        <v>11.662709799690028</v>
      </c>
      <c r="L33" s="42">
        <f t="shared" si="0"/>
        <v>10.013320409933758</v>
      </c>
      <c r="M33" s="42">
        <f t="shared" si="0"/>
        <v>10.249261785997239</v>
      </c>
      <c r="N33" s="42">
        <f t="shared" si="0"/>
        <v>10.200166347099799</v>
      </c>
      <c r="O33" s="13"/>
      <c r="P33" s="13"/>
      <c r="Q33" s="13"/>
      <c r="R33" s="13"/>
      <c r="S33" s="13"/>
      <c r="T33" s="13"/>
      <c r="U33" s="13"/>
      <c r="V33" s="13"/>
      <c r="W33" s="43"/>
      <c r="X33" s="13"/>
      <c r="Y33" s="13"/>
      <c r="Z33" s="13"/>
      <c r="AA33" s="13"/>
      <c r="AB33" s="20"/>
    </row>
    <row r="34" spans="1:28">
      <c r="A34" s="44" t="s">
        <v>92</v>
      </c>
      <c r="B34" s="13"/>
      <c r="C34" s="13"/>
      <c r="D34" s="13"/>
      <c r="E34" s="13"/>
      <c r="F34" s="45">
        <f t="shared" ref="F34:N34" si="1">MAX(F12:F32)</f>
        <v>2.2800185172595899</v>
      </c>
      <c r="G34" s="45">
        <f t="shared" si="1"/>
        <v>5.9002952996738598</v>
      </c>
      <c r="H34" s="45">
        <f t="shared" si="1"/>
        <v>6.5081553808121804</v>
      </c>
      <c r="I34" s="45">
        <f t="shared" si="1"/>
        <v>6.25867539163196</v>
      </c>
      <c r="J34" s="45">
        <f t="shared" si="1"/>
        <v>8.7164222823371293</v>
      </c>
      <c r="K34" s="45">
        <f t="shared" si="1"/>
        <v>14.904032058839899</v>
      </c>
      <c r="L34" s="45">
        <f t="shared" si="1"/>
        <v>11.8076461488353</v>
      </c>
      <c r="M34" s="45">
        <f t="shared" si="1"/>
        <v>10.888046530237901</v>
      </c>
      <c r="N34" s="45">
        <f t="shared" si="1"/>
        <v>10.996509632001899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20"/>
    </row>
    <row r="35" spans="1:28">
      <c r="A35" s="44" t="s">
        <v>93</v>
      </c>
      <c r="B35" s="13"/>
      <c r="C35" s="13"/>
      <c r="D35" s="13"/>
      <c r="E35" s="13"/>
      <c r="F35" s="45">
        <f t="shared" ref="F35:N35" si="2">MIN(F12:F32)</f>
        <v>8.3441498238467901E-2</v>
      </c>
      <c r="G35" s="45">
        <f t="shared" si="2"/>
        <v>1.9293212071185999</v>
      </c>
      <c r="H35" s="45">
        <f t="shared" si="2"/>
        <v>1.2557344843504299</v>
      </c>
      <c r="I35" s="45">
        <f t="shared" si="2"/>
        <v>1.13935087155754</v>
      </c>
      <c r="J35" s="45">
        <f t="shared" si="2"/>
        <v>3.3752912342279702</v>
      </c>
      <c r="K35" s="45">
        <f t="shared" si="2"/>
        <v>6.1280211855156503</v>
      </c>
      <c r="L35" s="45">
        <f t="shared" si="2"/>
        <v>5.8031097299620704</v>
      </c>
      <c r="M35" s="45">
        <f t="shared" si="2"/>
        <v>5.4462688052376196</v>
      </c>
      <c r="N35" s="45">
        <f t="shared" si="2"/>
        <v>5.9269863926186597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20"/>
    </row>
    <row r="36" spans="1:28">
      <c r="A36" s="44" t="s">
        <v>94</v>
      </c>
      <c r="B36" s="13"/>
      <c r="C36" s="13"/>
      <c r="D36" s="13"/>
      <c r="E36" s="13"/>
      <c r="F36" s="45">
        <f t="shared" ref="F36:N36" si="3">MEDIAN(F12:F32)</f>
        <v>0.77600584715415999</v>
      </c>
      <c r="G36" s="45">
        <f t="shared" si="3"/>
        <v>3.2901639635794599</v>
      </c>
      <c r="H36" s="45">
        <f t="shared" si="3"/>
        <v>4.2211192029864204</v>
      </c>
      <c r="I36" s="45">
        <f t="shared" si="3"/>
        <v>3.8157592329587202</v>
      </c>
      <c r="J36" s="45">
        <f t="shared" si="3"/>
        <v>6.9898687543172899</v>
      </c>
      <c r="K36" s="45">
        <f t="shared" si="3"/>
        <v>10.774204522248301</v>
      </c>
      <c r="L36" s="45">
        <f t="shared" si="3"/>
        <v>9.5966905610003401</v>
      </c>
      <c r="M36" s="45">
        <f t="shared" si="3"/>
        <v>9.4643184856978202</v>
      </c>
      <c r="N36" s="45">
        <f t="shared" si="3"/>
        <v>8.7550877427006402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20"/>
    </row>
    <row r="37" spans="1:28">
      <c r="A37" s="46" t="s">
        <v>95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21"/>
    </row>
    <row r="38" spans="1:28">
      <c r="A38" s="15" t="s">
        <v>28</v>
      </c>
      <c r="B38" s="16"/>
      <c r="C38" s="17"/>
      <c r="D38" s="11"/>
      <c r="E38" s="11">
        <v>2594.2148582734399</v>
      </c>
      <c r="F38" s="11">
        <v>0.73239117428060396</v>
      </c>
      <c r="G38" s="11">
        <v>2.47318578447896</v>
      </c>
      <c r="H38" s="11">
        <v>4.7606233572035697</v>
      </c>
      <c r="I38" s="11">
        <v>4.7005579732009304</v>
      </c>
      <c r="J38" s="11">
        <v>9.8408317396944405</v>
      </c>
      <c r="K38" s="11">
        <v>8.7618478059418905</v>
      </c>
      <c r="L38" s="11">
        <v>8.9743380327770694</v>
      </c>
      <c r="M38" s="11">
        <v>7.46733546943645</v>
      </c>
      <c r="N38" s="11"/>
      <c r="O38" s="47"/>
      <c r="P38" s="47"/>
      <c r="Q38" s="47"/>
      <c r="R38" s="47"/>
      <c r="S38" s="47"/>
      <c r="T38" s="47"/>
      <c r="U38" s="47"/>
      <c r="V38" s="11"/>
      <c r="W38" s="11"/>
      <c r="X38" s="11"/>
      <c r="Y38" s="11"/>
      <c r="Z38" s="11"/>
      <c r="AA38" s="11"/>
      <c r="AB38" s="19"/>
    </row>
    <row r="39" spans="1:28">
      <c r="A39" s="29" t="s">
        <v>497</v>
      </c>
      <c r="B39" s="30"/>
      <c r="C39" s="31"/>
      <c r="D39" s="32"/>
      <c r="E39" s="32">
        <v>3182.2517699405998</v>
      </c>
      <c r="F39" s="32">
        <v>0.51442723254273903</v>
      </c>
      <c r="G39" s="32">
        <v>2.86709044054991</v>
      </c>
      <c r="H39" s="32">
        <v>4.5827049028190396</v>
      </c>
      <c r="I39" s="32">
        <v>4.3618165881170397</v>
      </c>
      <c r="J39" s="32">
        <v>7.9245266122956997</v>
      </c>
      <c r="K39" s="32">
        <v>9.4816638997267493</v>
      </c>
      <c r="L39" s="32">
        <v>8.9958513448915607</v>
      </c>
      <c r="M39" s="32">
        <v>8.3155358772548595</v>
      </c>
      <c r="N39" s="32"/>
      <c r="O39" s="50"/>
      <c r="P39" s="50"/>
      <c r="Q39" s="50"/>
      <c r="R39" s="50"/>
      <c r="S39" s="50"/>
      <c r="T39" s="50"/>
      <c r="U39" s="50"/>
      <c r="V39" s="32"/>
      <c r="W39" s="32"/>
      <c r="X39" s="32"/>
      <c r="Y39" s="32"/>
      <c r="Z39" s="32"/>
      <c r="AA39" s="32"/>
      <c r="AB39" s="33"/>
    </row>
    <row r="40" spans="1:28" ht="15.75" thickBo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3"/>
    </row>
    <row r="41" spans="1:28" ht="16.5" thickTop="1" thickBot="1"/>
    <row r="42" spans="1:28" ht="20.25" thickTop="1" thickBot="1">
      <c r="A42" s="37" t="s">
        <v>498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9"/>
    </row>
    <row r="43" spans="1:28" ht="15.75" thickTop="1">
      <c r="A43" s="48" t="s">
        <v>499</v>
      </c>
      <c r="B43" s="22">
        <v>38238</v>
      </c>
      <c r="C43" s="23">
        <v>24.474784094</v>
      </c>
      <c r="D43" s="24">
        <v>24.02</v>
      </c>
      <c r="E43" s="25">
        <v>19.697600000000001</v>
      </c>
      <c r="F43" s="26">
        <v>0.72974037197839303</v>
      </c>
      <c r="G43" s="26">
        <v>2.8853185132566002</v>
      </c>
      <c r="H43" s="26">
        <v>3.2623340130954799</v>
      </c>
      <c r="I43" s="27">
        <v>2.8772582220434999</v>
      </c>
      <c r="J43" s="26">
        <v>5.09478356906956</v>
      </c>
      <c r="K43" s="26">
        <v>9.6729786409760106</v>
      </c>
      <c r="L43" s="26">
        <v>8.0029040880673392</v>
      </c>
      <c r="M43" s="26">
        <v>5.6779662720928901</v>
      </c>
      <c r="N43" s="26">
        <v>5.9090113741032697</v>
      </c>
      <c r="O43" s="49">
        <v>11</v>
      </c>
      <c r="P43" s="49">
        <v>14</v>
      </c>
      <c r="Q43" s="49">
        <v>18</v>
      </c>
      <c r="R43" s="49">
        <v>20</v>
      </c>
      <c r="S43" s="49">
        <v>10</v>
      </c>
      <c r="T43" s="49">
        <v>16</v>
      </c>
      <c r="U43" s="49">
        <v>15</v>
      </c>
      <c r="V43" s="26">
        <v>4.9425757913303503</v>
      </c>
      <c r="W43" s="26">
        <v>0</v>
      </c>
      <c r="X43" s="26">
        <v>2.06</v>
      </c>
      <c r="Y43" s="26">
        <v>47.388354784617398</v>
      </c>
      <c r="Z43" s="26">
        <v>3.9530396104405399</v>
      </c>
      <c r="AA43" s="26">
        <v>0</v>
      </c>
      <c r="AB43" s="28">
        <v>8.83</v>
      </c>
    </row>
    <row r="44" spans="1:28">
      <c r="A44" s="15" t="s">
        <v>500</v>
      </c>
      <c r="B44" s="7">
        <v>36850</v>
      </c>
      <c r="C44" s="8">
        <v>103.4789</v>
      </c>
      <c r="D44" s="9">
        <v>102.28</v>
      </c>
      <c r="E44" s="10">
        <v>40.417299999999997</v>
      </c>
      <c r="F44" s="11">
        <v>0.95087994485045801</v>
      </c>
      <c r="G44" s="11">
        <v>3.08852636304275</v>
      </c>
      <c r="H44" s="11">
        <v>4.2596605272661598</v>
      </c>
      <c r="I44" s="12">
        <v>3.7389054583348198</v>
      </c>
      <c r="J44" s="11">
        <v>6.59667001616726</v>
      </c>
      <c r="K44" s="11">
        <v>8.8567039152833509</v>
      </c>
      <c r="L44" s="11">
        <v>8.5882580672753708</v>
      </c>
      <c r="M44" s="11">
        <v>8.6045698197883205</v>
      </c>
      <c r="N44" s="11">
        <v>9.3591745634136601</v>
      </c>
      <c r="O44" s="40">
        <v>7</v>
      </c>
      <c r="P44" s="40">
        <v>12</v>
      </c>
      <c r="Q44" s="40">
        <v>12</v>
      </c>
      <c r="R44" s="40">
        <v>13</v>
      </c>
      <c r="S44" s="40">
        <v>15</v>
      </c>
      <c r="T44" s="40">
        <v>12</v>
      </c>
      <c r="U44" s="40">
        <v>6</v>
      </c>
      <c r="V44" s="11">
        <v>14.742473556134099</v>
      </c>
      <c r="W44" s="11">
        <v>12.89</v>
      </c>
      <c r="X44" s="11">
        <v>2.82</v>
      </c>
      <c r="Y44" s="11">
        <v>14.2866780012651</v>
      </c>
      <c r="Z44" s="11">
        <v>10.157045130799199</v>
      </c>
      <c r="AA44" s="11">
        <v>1</v>
      </c>
      <c r="AB44" s="19">
        <v>8.18</v>
      </c>
    </row>
    <row r="45" spans="1:28">
      <c r="A45" s="15" t="s">
        <v>501</v>
      </c>
      <c r="B45" s="7">
        <v>38129</v>
      </c>
      <c r="C45" s="8">
        <v>245.3579</v>
      </c>
      <c r="D45" s="9">
        <v>244.08</v>
      </c>
      <c r="E45" s="10">
        <v>28.950099999999999</v>
      </c>
      <c r="F45" s="11">
        <v>1.08733985830363</v>
      </c>
      <c r="G45" s="11">
        <v>3.2877132643085898</v>
      </c>
      <c r="H45" s="11">
        <v>5.2420923291685</v>
      </c>
      <c r="I45" s="12">
        <v>4.8381080679797499</v>
      </c>
      <c r="J45" s="11">
        <v>8.7973332531605504</v>
      </c>
      <c r="K45" s="11">
        <v>10.5968339577897</v>
      </c>
      <c r="L45" s="11">
        <v>10.1600134427086</v>
      </c>
      <c r="M45" s="11">
        <v>10.12043677258</v>
      </c>
      <c r="N45" s="11">
        <v>9.1770395106920208</v>
      </c>
      <c r="O45" s="40">
        <v>5</v>
      </c>
      <c r="P45" s="40">
        <v>7</v>
      </c>
      <c r="Q45" s="40">
        <v>5</v>
      </c>
      <c r="R45" s="40">
        <v>5</v>
      </c>
      <c r="S45" s="40">
        <v>5</v>
      </c>
      <c r="T45" s="40">
        <v>3</v>
      </c>
      <c r="U45" s="40">
        <v>1</v>
      </c>
      <c r="V45" s="11">
        <v>10.039556945818701</v>
      </c>
      <c r="W45" s="11">
        <v>12.35</v>
      </c>
      <c r="X45" s="11">
        <v>1.42</v>
      </c>
      <c r="Y45" s="11">
        <v>16.037668209203201</v>
      </c>
      <c r="Z45" s="11">
        <v>3.35228215512632</v>
      </c>
      <c r="AA45" s="11">
        <v>1</v>
      </c>
      <c r="AB45" s="19">
        <v>8.14</v>
      </c>
    </row>
    <row r="46" spans="1:28">
      <c r="A46" s="15" t="s">
        <v>502</v>
      </c>
      <c r="B46" s="7">
        <v>36355</v>
      </c>
      <c r="C46" s="8">
        <v>253.2799</v>
      </c>
      <c r="D46" s="9">
        <v>254.12</v>
      </c>
      <c r="E46" s="10">
        <v>57.4313</v>
      </c>
      <c r="F46" s="11">
        <v>1.0742526077552399</v>
      </c>
      <c r="G46" s="11">
        <v>3.2760589467627099</v>
      </c>
      <c r="H46" s="11">
        <v>4.7475482551893897</v>
      </c>
      <c r="I46" s="12">
        <v>4.1295506919753402</v>
      </c>
      <c r="J46" s="11">
        <v>7.49188167363861</v>
      </c>
      <c r="K46" s="11">
        <v>10.55588359899</v>
      </c>
      <c r="L46" s="11">
        <v>9.1600358809392297</v>
      </c>
      <c r="M46" s="11">
        <v>9.4568459771925202</v>
      </c>
      <c r="N46" s="11">
        <v>10.851693181188899</v>
      </c>
      <c r="O46" s="40">
        <v>6</v>
      </c>
      <c r="P46" s="40">
        <v>8</v>
      </c>
      <c r="Q46" s="40">
        <v>7</v>
      </c>
      <c r="R46" s="40">
        <v>8</v>
      </c>
      <c r="S46" s="40">
        <v>6</v>
      </c>
      <c r="T46" s="40">
        <v>8</v>
      </c>
      <c r="U46" s="40">
        <v>3</v>
      </c>
      <c r="V46" s="11">
        <v>14.7567852603328</v>
      </c>
      <c r="W46" s="11">
        <v>10.48</v>
      </c>
      <c r="X46" s="11">
        <v>2.6</v>
      </c>
      <c r="Y46" s="11">
        <v>15.2628513637419</v>
      </c>
      <c r="Z46" s="11">
        <v>6.1209206782702399</v>
      </c>
      <c r="AA46" s="11">
        <v>1</v>
      </c>
      <c r="AB46" s="19">
        <v>8.34</v>
      </c>
    </row>
    <row r="47" spans="1:28">
      <c r="A47" s="15" t="s">
        <v>503</v>
      </c>
      <c r="B47" s="7">
        <v>38253</v>
      </c>
      <c r="C47" s="8">
        <v>183.601</v>
      </c>
      <c r="D47" s="9">
        <v>216.54</v>
      </c>
      <c r="E47" s="10">
        <v>23.2469</v>
      </c>
      <c r="F47" s="11">
        <v>0.50453519640989397</v>
      </c>
      <c r="G47" s="11">
        <v>2.8592034759985299</v>
      </c>
      <c r="H47" s="11">
        <v>3.9762231694389998</v>
      </c>
      <c r="I47" s="12">
        <v>3.5999661305489199</v>
      </c>
      <c r="J47" s="11">
        <v>5.6907870808176302</v>
      </c>
      <c r="K47" s="11">
        <v>10.0949503794896</v>
      </c>
      <c r="L47" s="11">
        <v>9.5135405520949003</v>
      </c>
      <c r="M47" s="11">
        <v>7.1782035072220296</v>
      </c>
      <c r="N47" s="11">
        <v>7.4322401202693698</v>
      </c>
      <c r="O47" s="40">
        <v>19</v>
      </c>
      <c r="P47" s="40">
        <v>15</v>
      </c>
      <c r="Q47" s="40">
        <v>13</v>
      </c>
      <c r="R47" s="40">
        <v>16</v>
      </c>
      <c r="S47" s="40">
        <v>8</v>
      </c>
      <c r="T47" s="40">
        <v>6</v>
      </c>
      <c r="U47" s="40">
        <v>13</v>
      </c>
      <c r="V47" s="11">
        <v>18.814498807867398</v>
      </c>
      <c r="W47" s="11">
        <v>8.35</v>
      </c>
      <c r="X47" s="11">
        <v>2.65</v>
      </c>
      <c r="Y47" s="11">
        <v>30.879767549147999</v>
      </c>
      <c r="Z47" s="11">
        <v>8.46264073884055</v>
      </c>
      <c r="AA47" s="11">
        <v>1</v>
      </c>
      <c r="AB47" s="19">
        <v>7.8</v>
      </c>
    </row>
    <row r="48" spans="1:28">
      <c r="A48" s="15" t="s">
        <v>504</v>
      </c>
      <c r="B48" s="7">
        <v>40368</v>
      </c>
      <c r="C48" s="8">
        <v>58.342754749999997</v>
      </c>
      <c r="D48" s="9">
        <v>57.6</v>
      </c>
      <c r="E48" s="10">
        <v>14.6272</v>
      </c>
      <c r="F48" s="11">
        <v>1.6561377172681799</v>
      </c>
      <c r="G48" s="11">
        <v>3.0091761209586099</v>
      </c>
      <c r="H48" s="11">
        <v>6.5633127645468896</v>
      </c>
      <c r="I48" s="12">
        <v>6.5866081773334297</v>
      </c>
      <c r="J48" s="11">
        <v>7.5410800279380998</v>
      </c>
      <c r="K48" s="11">
        <v>5.2327957168050396</v>
      </c>
      <c r="L48" s="11">
        <v>6.1428402720470796</v>
      </c>
      <c r="M48" s="11"/>
      <c r="N48" s="11">
        <v>6.5744589754935596</v>
      </c>
      <c r="O48" s="40">
        <v>1</v>
      </c>
      <c r="P48" s="40">
        <v>13</v>
      </c>
      <c r="Q48" s="40">
        <v>1</v>
      </c>
      <c r="R48" s="40">
        <v>7</v>
      </c>
      <c r="S48" s="40">
        <v>23</v>
      </c>
      <c r="T48" s="40">
        <v>23</v>
      </c>
      <c r="U48" s="40"/>
      <c r="V48" s="11">
        <v>0</v>
      </c>
      <c r="W48" s="11">
        <v>1.67</v>
      </c>
      <c r="X48" s="11">
        <v>2.48</v>
      </c>
      <c r="Y48" s="11">
        <v>53.647836955766998</v>
      </c>
      <c r="Z48" s="11">
        <v>21.382369279911099</v>
      </c>
      <c r="AA48" s="11">
        <v>1</v>
      </c>
      <c r="AB48" s="19">
        <v>7.56</v>
      </c>
    </row>
    <row r="49" spans="1:28">
      <c r="A49" s="15" t="s">
        <v>505</v>
      </c>
      <c r="B49" s="7">
        <v>40658</v>
      </c>
      <c r="C49" s="8">
        <v>34.914381859999999</v>
      </c>
      <c r="D49" s="9">
        <v>29.08</v>
      </c>
      <c r="E49" s="10">
        <v>14.3782</v>
      </c>
      <c r="F49" s="11">
        <v>0.50819614833454996</v>
      </c>
      <c r="G49" s="11">
        <v>1.9961977186311799</v>
      </c>
      <c r="H49" s="11">
        <v>3.7388167388167299</v>
      </c>
      <c r="I49" s="12">
        <v>3.56769839154645</v>
      </c>
      <c r="J49" s="11">
        <v>7.11614393205691</v>
      </c>
      <c r="K49" s="11">
        <v>7.0553810001709802</v>
      </c>
      <c r="L49" s="11">
        <v>7.2581409280279203</v>
      </c>
      <c r="M49" s="11"/>
      <c r="N49" s="11">
        <v>7.2645373657609804</v>
      </c>
      <c r="O49" s="40">
        <v>18</v>
      </c>
      <c r="P49" s="40">
        <v>23</v>
      </c>
      <c r="Q49" s="40">
        <v>16</v>
      </c>
      <c r="R49" s="40">
        <v>9</v>
      </c>
      <c r="S49" s="40">
        <v>20</v>
      </c>
      <c r="T49" s="40">
        <v>19</v>
      </c>
      <c r="U49" s="40"/>
      <c r="V49" s="11">
        <v>0</v>
      </c>
      <c r="W49" s="11">
        <v>3.22</v>
      </c>
      <c r="X49" s="11">
        <v>1.5</v>
      </c>
      <c r="Y49" s="11">
        <v>80.308760830697196</v>
      </c>
      <c r="Z49" s="11">
        <v>9.2318800715170006</v>
      </c>
      <c r="AA49" s="11">
        <v>0.5</v>
      </c>
      <c r="AB49" s="19">
        <v>8.19</v>
      </c>
    </row>
    <row r="50" spans="1:28">
      <c r="A50" s="15" t="s">
        <v>506</v>
      </c>
      <c r="B50" s="7">
        <v>38022</v>
      </c>
      <c r="C50" s="8">
        <v>38.773200000000003</v>
      </c>
      <c r="D50" s="9">
        <v>39.72</v>
      </c>
      <c r="E50" s="10">
        <v>26.183599999999998</v>
      </c>
      <c r="F50" s="11">
        <v>7.6059578729315E-2</v>
      </c>
      <c r="G50" s="11">
        <v>3.1760292541453699</v>
      </c>
      <c r="H50" s="11">
        <v>3.5997752613378098</v>
      </c>
      <c r="I50" s="12">
        <v>3.15082848115726</v>
      </c>
      <c r="J50" s="11">
        <v>6.1702464124824097</v>
      </c>
      <c r="K50" s="11">
        <v>11.0799769756107</v>
      </c>
      <c r="L50" s="11">
        <v>9.6409214799263196</v>
      </c>
      <c r="M50" s="11">
        <v>8.2782178223496494</v>
      </c>
      <c r="N50" s="11">
        <v>8.0717153976454199</v>
      </c>
      <c r="O50" s="40">
        <v>22</v>
      </c>
      <c r="P50" s="40">
        <v>10</v>
      </c>
      <c r="Q50" s="40">
        <v>17</v>
      </c>
      <c r="R50" s="40">
        <v>15</v>
      </c>
      <c r="S50" s="40">
        <v>3</v>
      </c>
      <c r="T50" s="40">
        <v>5</v>
      </c>
      <c r="U50" s="40">
        <v>8</v>
      </c>
      <c r="V50" s="11">
        <v>67.876359992244801</v>
      </c>
      <c r="W50" s="11"/>
      <c r="X50" s="11">
        <v>1.8</v>
      </c>
      <c r="Y50" s="11">
        <v>10.591635969009401</v>
      </c>
      <c r="Z50" s="11">
        <v>46.6099966511646</v>
      </c>
      <c r="AA50" s="11">
        <v>1</v>
      </c>
      <c r="AB50" s="19"/>
    </row>
    <row r="51" spans="1:28">
      <c r="A51" s="15" t="s">
        <v>507</v>
      </c>
      <c r="B51" s="7">
        <v>39388</v>
      </c>
      <c r="C51" s="8">
        <v>29.4481</v>
      </c>
      <c r="D51" s="9">
        <v>29.71</v>
      </c>
      <c r="E51" s="10">
        <v>18.474499999999999</v>
      </c>
      <c r="F51" s="11">
        <v>-2.1105723439263101E-2</v>
      </c>
      <c r="G51" s="11">
        <v>3.3954935694377602</v>
      </c>
      <c r="H51" s="11">
        <v>5.5963281776924196</v>
      </c>
      <c r="I51" s="12">
        <v>5.3386322427615198</v>
      </c>
      <c r="J51" s="11">
        <v>8.7400527381456907</v>
      </c>
      <c r="K51" s="11">
        <v>7.34800877740087</v>
      </c>
      <c r="L51" s="11">
        <v>7.3828034227083004</v>
      </c>
      <c r="M51" s="11"/>
      <c r="N51" s="11">
        <v>7.3472277546670703</v>
      </c>
      <c r="O51" s="40">
        <v>23</v>
      </c>
      <c r="P51" s="40">
        <v>5</v>
      </c>
      <c r="Q51" s="40">
        <v>2</v>
      </c>
      <c r="R51" s="40">
        <v>6</v>
      </c>
      <c r="S51" s="40">
        <v>17</v>
      </c>
      <c r="T51" s="40">
        <v>18</v>
      </c>
      <c r="U51" s="40"/>
      <c r="V51" s="11">
        <v>27.147559301042001</v>
      </c>
      <c r="W51" s="11">
        <v>1.62</v>
      </c>
      <c r="X51" s="11">
        <v>2.4</v>
      </c>
      <c r="Y51" s="11">
        <v>53.143426402089297</v>
      </c>
      <c r="Z51" s="11">
        <v>1.2247246977733499</v>
      </c>
      <c r="AA51" s="11">
        <v>1.5</v>
      </c>
      <c r="AB51" s="19">
        <v>8.89</v>
      </c>
    </row>
    <row r="52" spans="1:28">
      <c r="A52" s="15" t="s">
        <v>508</v>
      </c>
      <c r="B52" s="7">
        <v>37981</v>
      </c>
      <c r="C52" s="8">
        <v>277.48259999999999</v>
      </c>
      <c r="D52" s="9">
        <v>280.52999999999997</v>
      </c>
      <c r="E52" s="10">
        <v>25.879200000000001</v>
      </c>
      <c r="F52" s="11">
        <v>0.83852867830422895</v>
      </c>
      <c r="G52" s="11">
        <v>3.1685031334215901</v>
      </c>
      <c r="H52" s="11">
        <v>3.0785101747370098</v>
      </c>
      <c r="I52" s="12">
        <v>2.7902783128845399</v>
      </c>
      <c r="J52" s="11">
        <v>4.9563817318338401</v>
      </c>
      <c r="K52" s="11">
        <v>9.6134724688170294</v>
      </c>
      <c r="L52" s="11">
        <v>8.2841340861141699</v>
      </c>
      <c r="M52" s="11">
        <v>7.8279315610792803</v>
      </c>
      <c r="N52" s="11">
        <v>7.8955458143754402</v>
      </c>
      <c r="O52" s="40">
        <v>9</v>
      </c>
      <c r="P52" s="40">
        <v>11</v>
      </c>
      <c r="Q52" s="40">
        <v>19</v>
      </c>
      <c r="R52" s="40">
        <v>21</v>
      </c>
      <c r="S52" s="40">
        <v>11</v>
      </c>
      <c r="T52" s="40">
        <v>15</v>
      </c>
      <c r="U52" s="40">
        <v>10</v>
      </c>
      <c r="V52" s="11">
        <v>18.202581073388</v>
      </c>
      <c r="W52" s="11">
        <v>5.4</v>
      </c>
      <c r="X52" s="11">
        <v>2.38</v>
      </c>
      <c r="Y52" s="11">
        <v>37.307571792631499</v>
      </c>
      <c r="Z52" s="11">
        <v>4.0975065831523398</v>
      </c>
      <c r="AA52" s="11">
        <v>1</v>
      </c>
      <c r="AB52" s="19">
        <v>8.25</v>
      </c>
    </row>
    <row r="53" spans="1:28">
      <c r="A53" s="15" t="s">
        <v>509</v>
      </c>
      <c r="B53" s="7">
        <v>38581</v>
      </c>
      <c r="C53" s="8">
        <v>171.3537</v>
      </c>
      <c r="D53" s="9">
        <v>171.48</v>
      </c>
      <c r="E53" s="10">
        <v>26.572500000000002</v>
      </c>
      <c r="F53" s="11">
        <v>1.0891646567400499</v>
      </c>
      <c r="G53" s="11">
        <v>3.5831647390394101</v>
      </c>
      <c r="H53" s="11">
        <v>3.9555736383766198</v>
      </c>
      <c r="I53" s="12">
        <v>3.4621719171601799</v>
      </c>
      <c r="J53" s="11">
        <v>6.8434490661627203</v>
      </c>
      <c r="K53" s="11">
        <v>11.716603897406801</v>
      </c>
      <c r="L53" s="11">
        <v>9.7068101825784403</v>
      </c>
      <c r="M53" s="11">
        <v>9.6784387818747302</v>
      </c>
      <c r="N53" s="11">
        <v>9.4086436097952806</v>
      </c>
      <c r="O53" s="40">
        <v>4</v>
      </c>
      <c r="P53" s="40">
        <v>4</v>
      </c>
      <c r="Q53" s="40">
        <v>14</v>
      </c>
      <c r="R53" s="40">
        <v>11</v>
      </c>
      <c r="S53" s="40">
        <v>2</v>
      </c>
      <c r="T53" s="40">
        <v>4</v>
      </c>
      <c r="U53" s="40">
        <v>2</v>
      </c>
      <c r="V53" s="11">
        <v>18.547568326931302</v>
      </c>
      <c r="W53" s="11">
        <v>0</v>
      </c>
      <c r="X53" s="11">
        <v>1.77</v>
      </c>
      <c r="Y53" s="11">
        <v>76.544649047968605</v>
      </c>
      <c r="Z53" s="11">
        <v>3.99076980674793</v>
      </c>
      <c r="AA53" s="11">
        <v>1</v>
      </c>
      <c r="AB53" s="19">
        <v>8.06</v>
      </c>
    </row>
    <row r="54" spans="1:28">
      <c r="A54" s="15" t="s">
        <v>510</v>
      </c>
      <c r="B54" s="7">
        <v>38041</v>
      </c>
      <c r="C54" s="8">
        <v>87.326785440999998</v>
      </c>
      <c r="D54" s="9">
        <v>83.75</v>
      </c>
      <c r="E54" s="10">
        <v>25.604399999999998</v>
      </c>
      <c r="F54" s="11">
        <v>0.60430795344705901</v>
      </c>
      <c r="G54" s="11">
        <v>2.54639827623495</v>
      </c>
      <c r="H54" s="11">
        <v>2.9525414051410999</v>
      </c>
      <c r="I54" s="12">
        <v>2.6693452345150299</v>
      </c>
      <c r="J54" s="11">
        <v>5.45643256066821</v>
      </c>
      <c r="K54" s="11">
        <v>8.54964860085909</v>
      </c>
      <c r="L54" s="11">
        <v>8.3667444264805102</v>
      </c>
      <c r="M54" s="11">
        <v>8.3617467100907596</v>
      </c>
      <c r="N54" s="11">
        <v>7.9114213726599001</v>
      </c>
      <c r="O54" s="40">
        <v>17</v>
      </c>
      <c r="P54" s="40">
        <v>17</v>
      </c>
      <c r="Q54" s="40">
        <v>21</v>
      </c>
      <c r="R54" s="40">
        <v>17</v>
      </c>
      <c r="S54" s="40">
        <v>16</v>
      </c>
      <c r="T54" s="40">
        <v>14</v>
      </c>
      <c r="U54" s="40">
        <v>7</v>
      </c>
      <c r="V54" s="11">
        <v>14.1819736175985</v>
      </c>
      <c r="W54" s="11">
        <v>6.83</v>
      </c>
      <c r="X54" s="11">
        <v>2.29</v>
      </c>
      <c r="Y54" s="11">
        <v>31.9123659149306</v>
      </c>
      <c r="Z54" s="11">
        <v>6.4840817262228798</v>
      </c>
      <c r="AA54" s="11">
        <v>0</v>
      </c>
      <c r="AB54" s="19"/>
    </row>
    <row r="55" spans="1:28">
      <c r="A55" s="15" t="s">
        <v>511</v>
      </c>
      <c r="B55" s="7">
        <v>36840</v>
      </c>
      <c r="C55" s="8">
        <v>332.61411988240002</v>
      </c>
      <c r="D55" s="9">
        <v>328.5</v>
      </c>
      <c r="E55" s="10">
        <v>40.694299999999998</v>
      </c>
      <c r="F55" s="11">
        <v>0.63380978287748102</v>
      </c>
      <c r="G55" s="11">
        <v>2.7576750786572299</v>
      </c>
      <c r="H55" s="11">
        <v>3.0013794499917701</v>
      </c>
      <c r="I55" s="12">
        <v>2.8852352912919401</v>
      </c>
      <c r="J55" s="11">
        <v>6.3086150775612904</v>
      </c>
      <c r="K55" s="11">
        <v>10.2368155303341</v>
      </c>
      <c r="L55" s="11">
        <v>9.2204584066510193</v>
      </c>
      <c r="M55" s="11">
        <v>8.7728186381738507</v>
      </c>
      <c r="N55" s="11">
        <v>9.3898009542523706</v>
      </c>
      <c r="O55" s="40">
        <v>15</v>
      </c>
      <c r="P55" s="40">
        <v>16</v>
      </c>
      <c r="Q55" s="40">
        <v>20</v>
      </c>
      <c r="R55" s="40">
        <v>14</v>
      </c>
      <c r="S55" s="40">
        <v>7</v>
      </c>
      <c r="T55" s="40">
        <v>7</v>
      </c>
      <c r="U55" s="40">
        <v>5</v>
      </c>
      <c r="V55" s="11">
        <v>12.5860686468857</v>
      </c>
      <c r="W55" s="11">
        <v>7.86</v>
      </c>
      <c r="X55" s="11">
        <v>2.17</v>
      </c>
      <c r="Y55" s="11">
        <v>44.9090014831446</v>
      </c>
      <c r="Z55" s="11">
        <v>7.25241256251251</v>
      </c>
      <c r="AA55" s="11">
        <v>1</v>
      </c>
      <c r="AB55" s="19">
        <v>8.99</v>
      </c>
    </row>
    <row r="56" spans="1:28">
      <c r="A56" s="15" t="s">
        <v>512</v>
      </c>
      <c r="B56" s="7">
        <v>40666</v>
      </c>
      <c r="C56" s="8">
        <v>1475.9154340140999</v>
      </c>
      <c r="D56" s="9">
        <v>1574.96</v>
      </c>
      <c r="E56" s="10">
        <v>15.289199999999999</v>
      </c>
      <c r="F56" s="11">
        <v>0.66233885940771797</v>
      </c>
      <c r="G56" s="11">
        <v>2.4333377998124099</v>
      </c>
      <c r="H56" s="11">
        <v>4.6223748947904904</v>
      </c>
      <c r="I56" s="12">
        <v>4.4037611903607399</v>
      </c>
      <c r="J56" s="11">
        <v>9.1243897564735796</v>
      </c>
      <c r="K56" s="11">
        <v>9.1238536304266695</v>
      </c>
      <c r="L56" s="11">
        <v>8.6167573684204495</v>
      </c>
      <c r="M56" s="11"/>
      <c r="N56" s="11">
        <v>8.5825565307339406</v>
      </c>
      <c r="O56" s="40">
        <v>13</v>
      </c>
      <c r="P56" s="40">
        <v>19</v>
      </c>
      <c r="Q56" s="40">
        <v>8</v>
      </c>
      <c r="R56" s="40">
        <v>4</v>
      </c>
      <c r="S56" s="40">
        <v>13</v>
      </c>
      <c r="T56" s="40">
        <v>11</v>
      </c>
      <c r="U56" s="40"/>
      <c r="V56" s="11">
        <v>2.1822350265374801</v>
      </c>
      <c r="W56" s="11">
        <v>1.2</v>
      </c>
      <c r="X56" s="11">
        <v>1.62</v>
      </c>
      <c r="Y56" s="11">
        <v>49.119596483959697</v>
      </c>
      <c r="Z56" s="11">
        <v>6.1420520795986597</v>
      </c>
      <c r="AA56" s="11">
        <v>1</v>
      </c>
      <c r="AB56" s="19">
        <v>10.15</v>
      </c>
    </row>
    <row r="57" spans="1:28">
      <c r="A57" s="15" t="s">
        <v>513</v>
      </c>
      <c r="B57" s="7">
        <v>40609</v>
      </c>
      <c r="C57" s="8">
        <v>46.969031835000003</v>
      </c>
      <c r="D57" s="9">
        <v>47.31</v>
      </c>
      <c r="E57" s="10">
        <v>14.6898</v>
      </c>
      <c r="F57" s="11">
        <v>0.40806282937231297</v>
      </c>
      <c r="G57" s="11">
        <v>2.0082496562643199</v>
      </c>
      <c r="H57" s="11">
        <v>2.631854734474</v>
      </c>
      <c r="I57" s="12">
        <v>2.2411225100572101</v>
      </c>
      <c r="J57" s="11">
        <v>4.52472267484469</v>
      </c>
      <c r="K57" s="11">
        <v>7.0995465852014403</v>
      </c>
      <c r="L57" s="11">
        <v>7.4772387490143597</v>
      </c>
      <c r="M57" s="11"/>
      <c r="N57" s="11">
        <v>7.5076322870009102</v>
      </c>
      <c r="O57" s="40">
        <v>20</v>
      </c>
      <c r="P57" s="40">
        <v>22</v>
      </c>
      <c r="Q57" s="40">
        <v>23</v>
      </c>
      <c r="R57" s="40">
        <v>23</v>
      </c>
      <c r="S57" s="40">
        <v>19</v>
      </c>
      <c r="T57" s="40">
        <v>17</v>
      </c>
      <c r="U57" s="40"/>
      <c r="V57" s="11">
        <v>17.981776553021501</v>
      </c>
      <c r="W57" s="11">
        <v>4.53</v>
      </c>
      <c r="X57" s="11">
        <v>2.81</v>
      </c>
      <c r="Y57" s="11">
        <v>39.296492409994102</v>
      </c>
      <c r="Z57" s="11">
        <v>9.46804913569812</v>
      </c>
      <c r="AA57" s="11">
        <v>1</v>
      </c>
      <c r="AB57" s="19">
        <v>8.18</v>
      </c>
    </row>
    <row r="58" spans="1:28">
      <c r="A58" s="15" t="s">
        <v>514</v>
      </c>
      <c r="B58" s="7">
        <v>40330</v>
      </c>
      <c r="C58" s="8">
        <v>27.310500000000001</v>
      </c>
      <c r="D58" s="9">
        <v>27.12</v>
      </c>
      <c r="E58" s="10">
        <v>1490.3257000000001</v>
      </c>
      <c r="F58" s="11">
        <v>1.41861114768871</v>
      </c>
      <c r="G58" s="11">
        <v>3.6706339958966701</v>
      </c>
      <c r="H58" s="11">
        <v>5.5085291728919499</v>
      </c>
      <c r="I58" s="12">
        <v>5.3733023315995396</v>
      </c>
      <c r="J58" s="11">
        <v>5.1244072966916798</v>
      </c>
      <c r="K58" s="11">
        <v>7.1412336431904997</v>
      </c>
      <c r="L58" s="11">
        <v>6.7853128753185397</v>
      </c>
      <c r="M58" s="11"/>
      <c r="N58" s="11">
        <v>6.7863187333171204</v>
      </c>
      <c r="O58" s="40">
        <v>2</v>
      </c>
      <c r="P58" s="40">
        <v>3</v>
      </c>
      <c r="Q58" s="40">
        <v>3</v>
      </c>
      <c r="R58" s="40">
        <v>19</v>
      </c>
      <c r="S58" s="40">
        <v>18</v>
      </c>
      <c r="T58" s="40">
        <v>21</v>
      </c>
      <c r="U58" s="40"/>
      <c r="V58" s="11">
        <v>20.970555156074301</v>
      </c>
      <c r="W58" s="11">
        <v>19.27</v>
      </c>
      <c r="X58" s="11">
        <v>1.75</v>
      </c>
      <c r="Y58" s="11">
        <v>18.521304644430899</v>
      </c>
      <c r="Z58" s="11">
        <v>2.3858251746962398</v>
      </c>
      <c r="AA58" s="11">
        <v>1</v>
      </c>
      <c r="AB58" s="19">
        <v>7.93</v>
      </c>
    </row>
    <row r="59" spans="1:28">
      <c r="A59" s="15" t="s">
        <v>515</v>
      </c>
      <c r="B59" s="7">
        <v>37882</v>
      </c>
      <c r="C59" s="8">
        <v>22.128790795</v>
      </c>
      <c r="D59" s="9">
        <v>22.16</v>
      </c>
      <c r="E59" s="10">
        <v>23.05</v>
      </c>
      <c r="F59" s="11">
        <v>0.64711070745531196</v>
      </c>
      <c r="G59" s="11">
        <v>2.19463533584572</v>
      </c>
      <c r="H59" s="11">
        <v>4.3331055054384402</v>
      </c>
      <c r="I59" s="12">
        <v>4.1365476362585003</v>
      </c>
      <c r="J59" s="11">
        <v>5.3569796142243398</v>
      </c>
      <c r="K59" s="11">
        <v>9.7359075011919494</v>
      </c>
      <c r="L59" s="11">
        <v>8.5167661775947803</v>
      </c>
      <c r="M59" s="11">
        <v>6.4049039425435801</v>
      </c>
      <c r="N59" s="11">
        <v>6.7505449156385602</v>
      </c>
      <c r="O59" s="40">
        <v>14</v>
      </c>
      <c r="P59" s="40">
        <v>21</v>
      </c>
      <c r="Q59" s="40">
        <v>11</v>
      </c>
      <c r="R59" s="40">
        <v>18</v>
      </c>
      <c r="S59" s="40">
        <v>9</v>
      </c>
      <c r="T59" s="40">
        <v>13</v>
      </c>
      <c r="U59" s="40">
        <v>14</v>
      </c>
      <c r="V59" s="11">
        <v>0</v>
      </c>
      <c r="W59" s="11">
        <v>0.16839999999999999</v>
      </c>
      <c r="X59" s="11">
        <v>0.8</v>
      </c>
      <c r="Y59" s="11">
        <v>97.816951646103504</v>
      </c>
      <c r="Z59" s="11">
        <v>2.1830483538965302</v>
      </c>
      <c r="AA59" s="11">
        <v>0</v>
      </c>
      <c r="AB59" s="19">
        <v>8.67</v>
      </c>
    </row>
    <row r="60" spans="1:28">
      <c r="A60" s="15" t="s">
        <v>516</v>
      </c>
      <c r="B60" s="7">
        <v>40388</v>
      </c>
      <c r="C60" s="8">
        <v>72.608515119000003</v>
      </c>
      <c r="D60" s="9">
        <v>73.099999999999994</v>
      </c>
      <c r="E60" s="10">
        <v>16.0185</v>
      </c>
      <c r="F60" s="11">
        <v>0.70728027159561202</v>
      </c>
      <c r="G60" s="11">
        <v>3.2445810855231199</v>
      </c>
      <c r="H60" s="11">
        <v>3.8503429586504501</v>
      </c>
      <c r="I60" s="12">
        <v>3.3891850723534001</v>
      </c>
      <c r="J60" s="11">
        <v>6.9104524430858802</v>
      </c>
      <c r="K60" s="11">
        <v>9.0867355434833108</v>
      </c>
      <c r="L60" s="11">
        <v>8.8505968436329905</v>
      </c>
      <c r="M60" s="11"/>
      <c r="N60" s="11">
        <v>8.2872444755383494</v>
      </c>
      <c r="O60" s="40">
        <v>12</v>
      </c>
      <c r="P60" s="40">
        <v>9</v>
      </c>
      <c r="Q60" s="40">
        <v>15</v>
      </c>
      <c r="R60" s="40">
        <v>10</v>
      </c>
      <c r="S60" s="40">
        <v>14</v>
      </c>
      <c r="T60" s="40">
        <v>9</v>
      </c>
      <c r="U60" s="40"/>
      <c r="V60" s="11">
        <v>19.497788684590699</v>
      </c>
      <c r="W60" s="11">
        <v>3.52</v>
      </c>
      <c r="X60" s="11">
        <v>2.4500000000000002</v>
      </c>
      <c r="Y60" s="11">
        <v>47.940346844101697</v>
      </c>
      <c r="Z60" s="11">
        <v>5.6548255894638499</v>
      </c>
      <c r="AA60" s="11">
        <v>0</v>
      </c>
      <c r="AB60" s="19">
        <v>8.42</v>
      </c>
    </row>
    <row r="61" spans="1:28">
      <c r="A61" s="15" t="s">
        <v>517</v>
      </c>
      <c r="B61" s="7">
        <v>37399</v>
      </c>
      <c r="C61" s="8">
        <v>21.397225225</v>
      </c>
      <c r="D61" s="9">
        <v>21.31</v>
      </c>
      <c r="E61" s="10">
        <v>29.3261</v>
      </c>
      <c r="F61" s="11">
        <v>0.313671565005613</v>
      </c>
      <c r="G61" s="11">
        <v>2.2588507686996699</v>
      </c>
      <c r="H61" s="11">
        <v>2.7410601989230599</v>
      </c>
      <c r="I61" s="12">
        <v>2.7252251463319799</v>
      </c>
      <c r="J61" s="11">
        <v>4.62248130601062</v>
      </c>
      <c r="K61" s="11">
        <v>5.59379609697499</v>
      </c>
      <c r="L61" s="11">
        <v>6.3922142482985702</v>
      </c>
      <c r="M61" s="11">
        <v>7.4839926901560698</v>
      </c>
      <c r="N61" s="11">
        <v>7.9251134369503697</v>
      </c>
      <c r="O61" s="40">
        <v>21</v>
      </c>
      <c r="P61" s="40">
        <v>20</v>
      </c>
      <c r="Q61" s="40">
        <v>22</v>
      </c>
      <c r="R61" s="40">
        <v>22</v>
      </c>
      <c r="S61" s="40">
        <v>22</v>
      </c>
      <c r="T61" s="40">
        <v>22</v>
      </c>
      <c r="U61" s="40">
        <v>12</v>
      </c>
      <c r="V61" s="11">
        <v>0</v>
      </c>
      <c r="W61" s="11">
        <v>11.37</v>
      </c>
      <c r="X61" s="11">
        <v>2.25</v>
      </c>
      <c r="Y61" s="11">
        <v>10.9712256901428</v>
      </c>
      <c r="Z61" s="11">
        <v>3.9004159610541</v>
      </c>
      <c r="AA61" s="11">
        <v>1</v>
      </c>
      <c r="AB61" s="19">
        <v>7.6</v>
      </c>
    </row>
    <row r="62" spans="1:28">
      <c r="A62" s="15" t="s">
        <v>518</v>
      </c>
      <c r="B62" s="7">
        <v>36973</v>
      </c>
      <c r="C62" s="8">
        <v>388.73660000000001</v>
      </c>
      <c r="D62" s="9">
        <v>414.22</v>
      </c>
      <c r="E62" s="10">
        <v>32.960999999999999</v>
      </c>
      <c r="F62" s="11">
        <v>1.13466211738138</v>
      </c>
      <c r="G62" s="11">
        <v>4.0294404484239701</v>
      </c>
      <c r="H62" s="11">
        <v>5.4660877300201101</v>
      </c>
      <c r="I62" s="12">
        <v>5.0422578301273502</v>
      </c>
      <c r="J62" s="11">
        <v>9.4900694589773504</v>
      </c>
      <c r="K62" s="11">
        <v>10.681195906386</v>
      </c>
      <c r="L62" s="11">
        <v>10.2438784071858</v>
      </c>
      <c r="M62" s="11">
        <v>7.6068134376905396</v>
      </c>
      <c r="N62" s="11">
        <v>8.1219640644943691</v>
      </c>
      <c r="O62" s="40">
        <v>3</v>
      </c>
      <c r="P62" s="40">
        <v>2</v>
      </c>
      <c r="Q62" s="40">
        <v>4</v>
      </c>
      <c r="R62" s="40">
        <v>1</v>
      </c>
      <c r="S62" s="40">
        <v>4</v>
      </c>
      <c r="T62" s="40">
        <v>2</v>
      </c>
      <c r="U62" s="40">
        <v>11</v>
      </c>
      <c r="V62" s="11">
        <v>14.0863605308329</v>
      </c>
      <c r="W62" s="11">
        <v>6.73</v>
      </c>
      <c r="X62" s="11">
        <v>2.68</v>
      </c>
      <c r="Y62" s="11">
        <v>30.5081635954101</v>
      </c>
      <c r="Z62" s="11">
        <v>2.2044242510568099</v>
      </c>
      <c r="AA62" s="11">
        <v>1</v>
      </c>
      <c r="AB62" s="19">
        <v>8.59</v>
      </c>
    </row>
    <row r="63" spans="1:28">
      <c r="A63" s="15" t="s">
        <v>519</v>
      </c>
      <c r="B63" s="7">
        <v>38686</v>
      </c>
      <c r="C63" s="8">
        <v>91.871099999999998</v>
      </c>
      <c r="D63" s="9">
        <v>103.95</v>
      </c>
      <c r="E63" s="10">
        <v>22.491599999999998</v>
      </c>
      <c r="F63" s="11">
        <v>0.92753389066138103</v>
      </c>
      <c r="G63" s="11">
        <v>4.0998250469781201</v>
      </c>
      <c r="H63" s="11">
        <v>5.0336933832079396</v>
      </c>
      <c r="I63" s="12">
        <v>4.5581118585288598</v>
      </c>
      <c r="J63" s="11">
        <v>9.4535013869287994</v>
      </c>
      <c r="K63" s="11">
        <v>12.2326417580138</v>
      </c>
      <c r="L63" s="11">
        <v>10.773880732989401</v>
      </c>
      <c r="M63" s="11">
        <v>8.2676835815611103</v>
      </c>
      <c r="N63" s="11">
        <v>7.96168653904998</v>
      </c>
      <c r="O63" s="40">
        <v>8</v>
      </c>
      <c r="P63" s="40">
        <v>1</v>
      </c>
      <c r="Q63" s="40">
        <v>6</v>
      </c>
      <c r="R63" s="40">
        <v>2</v>
      </c>
      <c r="S63" s="40">
        <v>1</v>
      </c>
      <c r="T63" s="40">
        <v>1</v>
      </c>
      <c r="U63" s="40">
        <v>9</v>
      </c>
      <c r="V63" s="11">
        <v>14.7790226648107</v>
      </c>
      <c r="W63" s="11">
        <v>1.41</v>
      </c>
      <c r="X63" s="11">
        <v>2.88</v>
      </c>
      <c r="Y63" s="11">
        <v>71.575339500798904</v>
      </c>
      <c r="Z63" s="11">
        <v>4.3617327262705503</v>
      </c>
      <c r="AA63" s="11">
        <v>1</v>
      </c>
      <c r="AB63" s="19">
        <v>8.0399999999999991</v>
      </c>
    </row>
    <row r="64" spans="1:28">
      <c r="A64" s="15" t="s">
        <v>520</v>
      </c>
      <c r="B64" s="7">
        <v>40245</v>
      </c>
      <c r="C64" s="8">
        <v>76.385630835000001</v>
      </c>
      <c r="D64" s="9">
        <v>78.760000000000005</v>
      </c>
      <c r="E64" s="10">
        <v>14.6195</v>
      </c>
      <c r="F64" s="11">
        <v>0.604888656445279</v>
      </c>
      <c r="G64" s="11">
        <v>2.4772011972438199</v>
      </c>
      <c r="H64" s="11">
        <v>4.5669122380373404</v>
      </c>
      <c r="I64" s="12">
        <v>4.31770179244206</v>
      </c>
      <c r="J64" s="11">
        <v>9.2319876866982007</v>
      </c>
      <c r="K64" s="11">
        <v>6.6406269497030701</v>
      </c>
      <c r="L64" s="11">
        <v>6.8452433078304296</v>
      </c>
      <c r="M64" s="11"/>
      <c r="N64" s="11">
        <v>6.2037809125975203</v>
      </c>
      <c r="O64" s="40">
        <v>16</v>
      </c>
      <c r="P64" s="40">
        <v>18</v>
      </c>
      <c r="Q64" s="40">
        <v>9</v>
      </c>
      <c r="R64" s="40">
        <v>3</v>
      </c>
      <c r="S64" s="40">
        <v>21</v>
      </c>
      <c r="T64" s="40">
        <v>20</v>
      </c>
      <c r="U64" s="40"/>
      <c r="V64" s="11">
        <v>0.689411108105073</v>
      </c>
      <c r="W64" s="11">
        <v>2.69</v>
      </c>
      <c r="X64" s="11">
        <v>0.76</v>
      </c>
      <c r="Y64" s="11">
        <v>81.6885778368421</v>
      </c>
      <c r="Z64" s="11">
        <v>11.189336165260601</v>
      </c>
      <c r="AA64" s="11">
        <v>2.5</v>
      </c>
      <c r="AB64" s="19">
        <v>8.1999999999999993</v>
      </c>
    </row>
    <row r="65" spans="1:28">
      <c r="A65" s="15" t="s">
        <v>521</v>
      </c>
      <c r="B65" s="7">
        <v>37540</v>
      </c>
      <c r="C65" s="8">
        <v>274.77190000000002</v>
      </c>
      <c r="D65" s="9">
        <v>275.89999999999998</v>
      </c>
      <c r="E65" s="10">
        <v>30.515599999999999</v>
      </c>
      <c r="F65" s="11">
        <v>0.76243119462961995</v>
      </c>
      <c r="G65" s="11">
        <v>3.3166305525460298</v>
      </c>
      <c r="H65" s="11">
        <v>4.3664433340515396</v>
      </c>
      <c r="I65" s="12">
        <v>4.0742130213839802</v>
      </c>
      <c r="J65" s="11">
        <v>6.7665910935706703</v>
      </c>
      <c r="K65" s="11">
        <v>9.6123553619240596</v>
      </c>
      <c r="L65" s="11">
        <v>8.8275715324774602</v>
      </c>
      <c r="M65" s="11">
        <v>8.9515795963302391</v>
      </c>
      <c r="N65" s="11">
        <v>8.4709885033304602</v>
      </c>
      <c r="O65" s="40">
        <v>10</v>
      </c>
      <c r="P65" s="40">
        <v>6</v>
      </c>
      <c r="Q65" s="40">
        <v>10</v>
      </c>
      <c r="R65" s="40">
        <v>12</v>
      </c>
      <c r="S65" s="40">
        <v>12</v>
      </c>
      <c r="T65" s="40">
        <v>10</v>
      </c>
      <c r="U65" s="40">
        <v>4</v>
      </c>
      <c r="V65" s="11">
        <v>15.0610425088411</v>
      </c>
      <c r="W65" s="11">
        <v>4.5724</v>
      </c>
      <c r="X65" s="11">
        <v>2</v>
      </c>
      <c r="Y65" s="11">
        <v>44.548073762069301</v>
      </c>
      <c r="Z65" s="11">
        <v>10.7575664765843</v>
      </c>
      <c r="AA65" s="11">
        <v>1</v>
      </c>
      <c r="AB65" s="19"/>
    </row>
    <row r="66" spans="1:28">
      <c r="A66" s="41" t="s">
        <v>91</v>
      </c>
      <c r="B66" s="13"/>
      <c r="C66" s="13"/>
      <c r="D66" s="13"/>
      <c r="E66" s="42">
        <f t="shared" ref="E66:N66" si="4">SUMPRODUCT($D43:$D65,E43:E65)/SUMIF(E43:E65,"&lt;&gt;"&amp;"",$D43:$D65)</f>
        <v>34.340910952846549</v>
      </c>
      <c r="F66" s="42">
        <f t="shared" si="4"/>
        <v>0.7897168147517758</v>
      </c>
      <c r="G66" s="42">
        <f t="shared" si="4"/>
        <v>2.952425965086785</v>
      </c>
      <c r="H66" s="42">
        <f t="shared" si="4"/>
        <v>4.3939857090879837</v>
      </c>
      <c r="I66" s="42">
        <f t="shared" si="4"/>
        <v>4.0859524765442101</v>
      </c>
      <c r="J66" s="42">
        <f t="shared" si="4"/>
        <v>7.8381924975087189</v>
      </c>
      <c r="K66" s="42">
        <f t="shared" si="4"/>
        <v>9.6245517142906039</v>
      </c>
      <c r="L66" s="42">
        <f t="shared" si="4"/>
        <v>8.9423026357621644</v>
      </c>
      <c r="M66" s="42">
        <f t="shared" si="4"/>
        <v>8.5156906042830816</v>
      </c>
      <c r="N66" s="42">
        <f t="shared" si="4"/>
        <v>8.5349033685577886</v>
      </c>
      <c r="O66" s="13"/>
      <c r="P66" s="13"/>
      <c r="Q66" s="13"/>
      <c r="R66" s="13"/>
      <c r="S66" s="13"/>
      <c r="T66" s="13"/>
      <c r="U66" s="13"/>
      <c r="V66" s="13"/>
      <c r="W66" s="43"/>
      <c r="X66" s="13"/>
      <c r="Y66" s="13"/>
      <c r="Z66" s="13"/>
      <c r="AA66" s="13"/>
      <c r="AB66" s="20"/>
    </row>
    <row r="67" spans="1:28">
      <c r="A67" s="44" t="s">
        <v>92</v>
      </c>
      <c r="B67" s="13"/>
      <c r="C67" s="13"/>
      <c r="D67" s="13"/>
      <c r="E67" s="13"/>
      <c r="F67" s="45">
        <f t="shared" ref="F67:N67" si="5">MAX(F43:F65)</f>
        <v>1.6561377172681799</v>
      </c>
      <c r="G67" s="45">
        <f t="shared" si="5"/>
        <v>4.0998250469781201</v>
      </c>
      <c r="H67" s="45">
        <f t="shared" si="5"/>
        <v>6.5633127645468896</v>
      </c>
      <c r="I67" s="45">
        <f t="shared" si="5"/>
        <v>6.5866081773334297</v>
      </c>
      <c r="J67" s="45">
        <f t="shared" si="5"/>
        <v>9.4900694589773504</v>
      </c>
      <c r="K67" s="45">
        <f t="shared" si="5"/>
        <v>12.2326417580138</v>
      </c>
      <c r="L67" s="45">
        <f t="shared" si="5"/>
        <v>10.773880732989401</v>
      </c>
      <c r="M67" s="45">
        <f t="shared" si="5"/>
        <v>10.12043677258</v>
      </c>
      <c r="N67" s="45">
        <f t="shared" si="5"/>
        <v>10.851693181188899</v>
      </c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20"/>
    </row>
    <row r="68" spans="1:28">
      <c r="A68" s="44" t="s">
        <v>93</v>
      </c>
      <c r="B68" s="13"/>
      <c r="C68" s="13"/>
      <c r="D68" s="13"/>
      <c r="E68" s="13"/>
      <c r="F68" s="45">
        <f t="shared" ref="F68:N68" si="6">MIN(F43:F65)</f>
        <v>-2.1105723439263101E-2</v>
      </c>
      <c r="G68" s="45">
        <f t="shared" si="6"/>
        <v>1.9961977186311799</v>
      </c>
      <c r="H68" s="45">
        <f t="shared" si="6"/>
        <v>2.631854734474</v>
      </c>
      <c r="I68" s="45">
        <f t="shared" si="6"/>
        <v>2.2411225100572101</v>
      </c>
      <c r="J68" s="45">
        <f t="shared" si="6"/>
        <v>4.52472267484469</v>
      </c>
      <c r="K68" s="45">
        <f t="shared" si="6"/>
        <v>5.2327957168050396</v>
      </c>
      <c r="L68" s="45">
        <f t="shared" si="6"/>
        <v>6.1428402720470796</v>
      </c>
      <c r="M68" s="45">
        <f t="shared" si="6"/>
        <v>5.6779662720928901</v>
      </c>
      <c r="N68" s="45">
        <f t="shared" si="6"/>
        <v>5.9090113741032697</v>
      </c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20"/>
    </row>
    <row r="69" spans="1:28">
      <c r="A69" s="44" t="s">
        <v>94</v>
      </c>
      <c r="B69" s="13"/>
      <c r="C69" s="13"/>
      <c r="D69" s="13"/>
      <c r="E69" s="13"/>
      <c r="F69" s="45">
        <f t="shared" ref="F69:N69" si="7">MEDIAN(F43:F65)</f>
        <v>0.70728027159561202</v>
      </c>
      <c r="G69" s="45">
        <f t="shared" si="7"/>
        <v>3.08852636304275</v>
      </c>
      <c r="H69" s="45">
        <f t="shared" si="7"/>
        <v>4.2596605272661598</v>
      </c>
      <c r="I69" s="45">
        <f t="shared" si="7"/>
        <v>3.7389054583348198</v>
      </c>
      <c r="J69" s="45">
        <f t="shared" si="7"/>
        <v>6.7665910935706703</v>
      </c>
      <c r="K69" s="45">
        <f t="shared" si="7"/>
        <v>9.6123553619240596</v>
      </c>
      <c r="L69" s="45">
        <f t="shared" si="7"/>
        <v>8.5882580672753708</v>
      </c>
      <c r="M69" s="45">
        <f t="shared" si="7"/>
        <v>8.2782178223496494</v>
      </c>
      <c r="N69" s="45">
        <f t="shared" si="7"/>
        <v>7.9251134369503697</v>
      </c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20"/>
    </row>
    <row r="70" spans="1:28">
      <c r="A70" s="46" t="s">
        <v>95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21"/>
    </row>
    <row r="71" spans="1:28">
      <c r="A71" s="15" t="s">
        <v>28</v>
      </c>
      <c r="B71" s="16"/>
      <c r="C71" s="17"/>
      <c r="D71" s="11"/>
      <c r="E71" s="11">
        <v>2594.2148582734399</v>
      </c>
      <c r="F71" s="11">
        <v>0.73239117428060396</v>
      </c>
      <c r="G71" s="11">
        <v>2.47318578447896</v>
      </c>
      <c r="H71" s="11">
        <v>4.7606233572035697</v>
      </c>
      <c r="I71" s="11">
        <v>4.7005579732009304</v>
      </c>
      <c r="J71" s="11">
        <v>9.8408317396944405</v>
      </c>
      <c r="K71" s="11">
        <v>8.7618478059418905</v>
      </c>
      <c r="L71" s="11">
        <v>8.9743380327770694</v>
      </c>
      <c r="M71" s="11">
        <v>7.46733546943645</v>
      </c>
      <c r="N71" s="11"/>
      <c r="O71" s="47"/>
      <c r="P71" s="47"/>
      <c r="Q71" s="47"/>
      <c r="R71" s="47"/>
      <c r="S71" s="47"/>
      <c r="T71" s="47"/>
      <c r="U71" s="47"/>
      <c r="V71" s="11"/>
      <c r="W71" s="11"/>
      <c r="X71" s="11"/>
      <c r="Y71" s="11"/>
      <c r="Z71" s="11"/>
      <c r="AA71" s="11"/>
      <c r="AB71" s="19"/>
    </row>
    <row r="72" spans="1:28">
      <c r="A72" s="29" t="s">
        <v>497</v>
      </c>
      <c r="B72" s="30"/>
      <c r="C72" s="31"/>
      <c r="D72" s="32"/>
      <c r="E72" s="32">
        <v>3182.2517699405998</v>
      </c>
      <c r="F72" s="32">
        <v>0.51442723254273903</v>
      </c>
      <c r="G72" s="32">
        <v>2.86709044054991</v>
      </c>
      <c r="H72" s="32">
        <v>4.5827049028190396</v>
      </c>
      <c r="I72" s="32">
        <v>4.3618165881170397</v>
      </c>
      <c r="J72" s="32">
        <v>7.9245266122956997</v>
      </c>
      <c r="K72" s="32">
        <v>9.4816638997267493</v>
      </c>
      <c r="L72" s="32">
        <v>8.9958513448915607</v>
      </c>
      <c r="M72" s="32">
        <v>8.3155358772548595</v>
      </c>
      <c r="N72" s="32"/>
      <c r="O72" s="50"/>
      <c r="P72" s="50"/>
      <c r="Q72" s="50"/>
      <c r="R72" s="50"/>
      <c r="S72" s="50"/>
      <c r="T72" s="50"/>
      <c r="U72" s="50"/>
      <c r="V72" s="32"/>
      <c r="W72" s="32"/>
      <c r="X72" s="32"/>
      <c r="Y72" s="32"/>
      <c r="Z72" s="32"/>
      <c r="AA72" s="32"/>
      <c r="AB72" s="33"/>
    </row>
    <row r="73" spans="1:28" ht="15.75" thickBot="1">
      <c r="A73" s="62" t="s">
        <v>522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3"/>
    </row>
    <row r="74" spans="1:28" ht="16.5" thickTop="1" thickBot="1"/>
    <row r="75" spans="1:28" ht="20.25" thickTop="1" thickBot="1">
      <c r="A75" s="37" t="s">
        <v>523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9"/>
    </row>
    <row r="76" spans="1:28" ht="15.75" thickTop="1">
      <c r="A76" s="48" t="s">
        <v>524</v>
      </c>
      <c r="B76" s="22">
        <v>42230</v>
      </c>
      <c r="C76" s="23">
        <v>994.71640000000002</v>
      </c>
      <c r="D76" s="24">
        <v>1056.44</v>
      </c>
      <c r="E76" s="25">
        <v>10.18</v>
      </c>
      <c r="F76" s="26">
        <v>0.196850393700787</v>
      </c>
      <c r="G76" s="26">
        <v>3.4552845528455198</v>
      </c>
      <c r="H76" s="26">
        <v>2.1063189568706102</v>
      </c>
      <c r="I76" s="27">
        <v>1.29353233830845</v>
      </c>
      <c r="J76" s="26"/>
      <c r="K76" s="26"/>
      <c r="L76" s="26"/>
      <c r="M76" s="26"/>
      <c r="N76" s="26">
        <v>2.0687720195719201</v>
      </c>
      <c r="O76" s="49">
        <v>7</v>
      </c>
      <c r="P76" s="49">
        <v>5</v>
      </c>
      <c r="Q76" s="49">
        <v>10</v>
      </c>
      <c r="R76" s="49"/>
      <c r="S76" s="49"/>
      <c r="T76" s="49"/>
      <c r="U76" s="49"/>
      <c r="V76" s="26">
        <v>66.083322092778403</v>
      </c>
      <c r="W76" s="26">
        <v>6.4</v>
      </c>
      <c r="X76" s="26">
        <v>2.2400000000000002</v>
      </c>
      <c r="Y76" s="26">
        <v>15.154019267494499</v>
      </c>
      <c r="Z76" s="26">
        <v>23.404028141616799</v>
      </c>
      <c r="AA76" s="26">
        <v>1</v>
      </c>
      <c r="AB76" s="28">
        <v>7.94</v>
      </c>
    </row>
    <row r="77" spans="1:28">
      <c r="A77" s="15" t="s">
        <v>525</v>
      </c>
      <c r="B77" s="7">
        <v>41971</v>
      </c>
      <c r="C77" s="8">
        <v>379.43639999999999</v>
      </c>
      <c r="D77" s="9">
        <v>374.87</v>
      </c>
      <c r="E77" s="10">
        <v>10.92</v>
      </c>
      <c r="F77" s="11">
        <v>1.7707362534948601</v>
      </c>
      <c r="G77" s="11">
        <v>5.1010587102983598</v>
      </c>
      <c r="H77" s="11">
        <v>4.8991354466858796</v>
      </c>
      <c r="I77" s="12">
        <v>4.1984732824427402</v>
      </c>
      <c r="J77" s="11">
        <v>4.6979865771812097</v>
      </c>
      <c r="K77" s="11"/>
      <c r="L77" s="11"/>
      <c r="M77" s="11"/>
      <c r="N77" s="11">
        <v>5.7253095420045197</v>
      </c>
      <c r="O77" s="40">
        <v>2</v>
      </c>
      <c r="P77" s="40">
        <v>1</v>
      </c>
      <c r="Q77" s="40">
        <v>1</v>
      </c>
      <c r="R77" s="40">
        <v>6</v>
      </c>
      <c r="S77" s="40"/>
      <c r="T77" s="40"/>
      <c r="U77" s="40"/>
      <c r="V77" s="11">
        <v>74.947735089395195</v>
      </c>
      <c r="W77" s="11">
        <v>2.13</v>
      </c>
      <c r="X77" s="11">
        <v>3.01</v>
      </c>
      <c r="Y77" s="11">
        <v>0</v>
      </c>
      <c r="Z77" s="11">
        <v>0.23005363738969201</v>
      </c>
      <c r="AA77" s="11">
        <v>1</v>
      </c>
      <c r="AB77" s="19">
        <v>6.71</v>
      </c>
    </row>
    <row r="78" spans="1:28">
      <c r="A78" s="15" t="s">
        <v>506</v>
      </c>
      <c r="B78" s="7">
        <v>38022</v>
      </c>
      <c r="C78" s="8">
        <v>38.773200000000003</v>
      </c>
      <c r="D78" s="9">
        <v>39.72</v>
      </c>
      <c r="E78" s="10">
        <v>26.183599999999998</v>
      </c>
      <c r="F78" s="11">
        <v>7.6059578729315E-2</v>
      </c>
      <c r="G78" s="11">
        <v>3.1760292541453699</v>
      </c>
      <c r="H78" s="11">
        <v>3.5997752613378098</v>
      </c>
      <c r="I78" s="12">
        <v>3.15082848115726</v>
      </c>
      <c r="J78" s="11">
        <v>6.1702464124824097</v>
      </c>
      <c r="K78" s="11">
        <v>11.0799769756107</v>
      </c>
      <c r="L78" s="11">
        <v>9.6409214799263196</v>
      </c>
      <c r="M78" s="11">
        <v>8.2782178223496494</v>
      </c>
      <c r="N78" s="11">
        <v>8.0717153976454199</v>
      </c>
      <c r="O78" s="40">
        <v>11</v>
      </c>
      <c r="P78" s="40">
        <v>6</v>
      </c>
      <c r="Q78" s="40">
        <v>5</v>
      </c>
      <c r="R78" s="40">
        <v>2</v>
      </c>
      <c r="S78" s="40">
        <v>1</v>
      </c>
      <c r="T78" s="40">
        <v>1</v>
      </c>
      <c r="U78" s="40">
        <v>2</v>
      </c>
      <c r="V78" s="11">
        <v>67.876359992244801</v>
      </c>
      <c r="W78" s="11"/>
      <c r="X78" s="11">
        <v>1.8</v>
      </c>
      <c r="Y78" s="11">
        <v>10.591635969009401</v>
      </c>
      <c r="Z78" s="11">
        <v>46.6099966511646</v>
      </c>
      <c r="AA78" s="11">
        <v>1</v>
      </c>
      <c r="AB78" s="19"/>
    </row>
    <row r="79" spans="1:28">
      <c r="A79" s="15" t="s">
        <v>526</v>
      </c>
      <c r="B79" s="7">
        <v>40233</v>
      </c>
      <c r="C79" s="8">
        <v>3.708556218</v>
      </c>
      <c r="D79" s="9">
        <v>4.9400000000000004</v>
      </c>
      <c r="E79" s="10">
        <v>16.399999999999999</v>
      </c>
      <c r="F79" s="11">
        <v>0.122100122100122</v>
      </c>
      <c r="G79" s="11">
        <v>1.6109045848822701</v>
      </c>
      <c r="H79" s="11">
        <v>2.6925485284908999</v>
      </c>
      <c r="I79" s="12">
        <v>2.5641025641025599</v>
      </c>
      <c r="J79" s="11">
        <v>5.4303034978431697</v>
      </c>
      <c r="K79" s="11">
        <v>7.7664231509503701</v>
      </c>
      <c r="L79" s="11">
        <v>8.6312473404401402</v>
      </c>
      <c r="M79" s="11"/>
      <c r="N79" s="11">
        <v>8.1119916530945098</v>
      </c>
      <c r="O79" s="40">
        <v>9</v>
      </c>
      <c r="P79" s="40">
        <v>12</v>
      </c>
      <c r="Q79" s="40">
        <v>9</v>
      </c>
      <c r="R79" s="40">
        <v>5</v>
      </c>
      <c r="S79" s="40">
        <v>4</v>
      </c>
      <c r="T79" s="40">
        <v>2</v>
      </c>
      <c r="U79" s="40"/>
      <c r="V79" s="11">
        <v>65.919838549052201</v>
      </c>
      <c r="W79" s="11"/>
      <c r="X79" s="11">
        <v>1.42</v>
      </c>
      <c r="Y79" s="11">
        <v>0</v>
      </c>
      <c r="Z79" s="11">
        <v>61.940306464125399</v>
      </c>
      <c r="AA79" s="11">
        <v>0.5</v>
      </c>
      <c r="AB79" s="19"/>
    </row>
    <row r="80" spans="1:28">
      <c r="A80" s="15" t="s">
        <v>527</v>
      </c>
      <c r="B80" s="7">
        <v>38247</v>
      </c>
      <c r="C80" s="8">
        <v>148.58629999999999</v>
      </c>
      <c r="D80" s="9">
        <v>154.94999999999999</v>
      </c>
      <c r="E80" s="10">
        <v>27.646999999999998</v>
      </c>
      <c r="F80" s="11">
        <v>1.8793529129970099</v>
      </c>
      <c r="G80" s="11">
        <v>5.0937012962329398</v>
      </c>
      <c r="H80" s="11">
        <v>4.5650529500756303</v>
      </c>
      <c r="I80" s="12">
        <v>4.4662762138673697</v>
      </c>
      <c r="J80" s="11">
        <v>5.6039175092341704</v>
      </c>
      <c r="K80" s="11">
        <v>9.7168780022905494</v>
      </c>
      <c r="L80" s="11">
        <v>8.5619014801715103</v>
      </c>
      <c r="M80" s="11">
        <v>8.9841686291454401</v>
      </c>
      <c r="N80" s="11">
        <v>9.0134314702698894</v>
      </c>
      <c r="O80" s="40">
        <v>1</v>
      </c>
      <c r="P80" s="40">
        <v>2</v>
      </c>
      <c r="Q80" s="40">
        <v>3</v>
      </c>
      <c r="R80" s="40">
        <v>4</v>
      </c>
      <c r="S80" s="40">
        <v>3</v>
      </c>
      <c r="T80" s="40">
        <v>3</v>
      </c>
      <c r="U80" s="40">
        <v>1</v>
      </c>
      <c r="V80" s="11">
        <v>65.898307316204296</v>
      </c>
      <c r="W80" s="11">
        <v>2.39</v>
      </c>
      <c r="X80" s="11">
        <v>2.73</v>
      </c>
      <c r="Y80" s="11">
        <v>19.601585551909899</v>
      </c>
      <c r="Z80" s="11">
        <v>0.87964313465316402</v>
      </c>
      <c r="AA80" s="11">
        <v>1</v>
      </c>
      <c r="AB80" s="19">
        <v>8.09</v>
      </c>
    </row>
    <row r="81" spans="1:28">
      <c r="A81" s="15" t="s">
        <v>528</v>
      </c>
      <c r="B81" s="7">
        <v>41978</v>
      </c>
      <c r="C81" s="8">
        <v>584.7767776165</v>
      </c>
      <c r="D81" s="9">
        <v>575.45000000000005</v>
      </c>
      <c r="E81" s="10">
        <v>10.8</v>
      </c>
      <c r="F81" s="11">
        <v>0.84033613445377897</v>
      </c>
      <c r="G81" s="11">
        <v>4.1465766634522803</v>
      </c>
      <c r="H81" s="11">
        <v>3.8461538461538498</v>
      </c>
      <c r="I81" s="12">
        <v>3.6468330134357099</v>
      </c>
      <c r="J81" s="11">
        <v>5.77864838393731</v>
      </c>
      <c r="K81" s="11"/>
      <c r="L81" s="11"/>
      <c r="M81" s="11"/>
      <c r="N81" s="11">
        <v>5.0516628389254601</v>
      </c>
      <c r="O81" s="40">
        <v>3</v>
      </c>
      <c r="P81" s="40">
        <v>3</v>
      </c>
      <c r="Q81" s="40">
        <v>4</v>
      </c>
      <c r="R81" s="40">
        <v>3</v>
      </c>
      <c r="S81" s="40"/>
      <c r="T81" s="40"/>
      <c r="U81" s="40"/>
      <c r="V81" s="11">
        <v>66.900579424105302</v>
      </c>
      <c r="W81" s="11">
        <v>4.8</v>
      </c>
      <c r="X81" s="11">
        <v>1.38</v>
      </c>
      <c r="Y81" s="11">
        <v>1.04778728353777</v>
      </c>
      <c r="Z81" s="11">
        <v>39.302001545105597</v>
      </c>
      <c r="AA81" s="11">
        <v>1</v>
      </c>
      <c r="AB81" s="19">
        <v>7.8</v>
      </c>
    </row>
    <row r="82" spans="1:28">
      <c r="A82" s="15" t="s">
        <v>529</v>
      </c>
      <c r="B82" s="7">
        <v>41925</v>
      </c>
      <c r="C82" s="8">
        <v>438.2783</v>
      </c>
      <c r="D82" s="9">
        <v>417.19</v>
      </c>
      <c r="E82" s="10">
        <v>11.0999</v>
      </c>
      <c r="F82" s="11">
        <v>4.8672765784840699E-2</v>
      </c>
      <c r="G82" s="11">
        <v>2.6238662734257199</v>
      </c>
      <c r="H82" s="11">
        <v>2.85589851459918</v>
      </c>
      <c r="I82" s="12">
        <v>2.34095519085378</v>
      </c>
      <c r="J82" s="11">
        <v>3.8120890734453901</v>
      </c>
      <c r="K82" s="11"/>
      <c r="L82" s="11"/>
      <c r="M82" s="11"/>
      <c r="N82" s="11">
        <v>6.3044142527426397</v>
      </c>
      <c r="O82" s="40">
        <v>12</v>
      </c>
      <c r="P82" s="40">
        <v>11</v>
      </c>
      <c r="Q82" s="40">
        <v>8</v>
      </c>
      <c r="R82" s="40">
        <v>8</v>
      </c>
      <c r="S82" s="40"/>
      <c r="T82" s="40"/>
      <c r="U82" s="40"/>
      <c r="V82" s="11">
        <v>72.179833671112704</v>
      </c>
      <c r="W82" s="11"/>
      <c r="X82" s="11">
        <v>1.29</v>
      </c>
      <c r="Y82" s="11">
        <v>15.589539904910399</v>
      </c>
      <c r="Z82" s="11">
        <v>4.0448193908944496</v>
      </c>
      <c r="AA82" s="11">
        <v>1</v>
      </c>
      <c r="AB82" s="19"/>
    </row>
    <row r="83" spans="1:28">
      <c r="A83" s="15" t="s">
        <v>530</v>
      </c>
      <c r="B83" s="7">
        <v>41925</v>
      </c>
      <c r="C83" s="8">
        <v>802.65882937499998</v>
      </c>
      <c r="D83" s="9">
        <v>814.32</v>
      </c>
      <c r="E83" s="10">
        <v>11.2445</v>
      </c>
      <c r="F83" s="11">
        <v>0.38925443491146799</v>
      </c>
      <c r="G83" s="11">
        <v>2.8021576156518599</v>
      </c>
      <c r="H83" s="11">
        <v>3.0678839208784701</v>
      </c>
      <c r="I83" s="12">
        <v>2.6491879901043398</v>
      </c>
      <c r="J83" s="11">
        <v>4.5912435237980098</v>
      </c>
      <c r="K83" s="11"/>
      <c r="L83" s="11"/>
      <c r="M83" s="11"/>
      <c r="N83" s="11">
        <v>7.1135836259725904</v>
      </c>
      <c r="O83" s="40">
        <v>6</v>
      </c>
      <c r="P83" s="40">
        <v>10</v>
      </c>
      <c r="Q83" s="40">
        <v>6</v>
      </c>
      <c r="R83" s="40">
        <v>7</v>
      </c>
      <c r="S83" s="40"/>
      <c r="T83" s="40"/>
      <c r="U83" s="40"/>
      <c r="V83" s="11">
        <v>69.145787477054498</v>
      </c>
      <c r="W83" s="11"/>
      <c r="X83" s="11">
        <v>1.6</v>
      </c>
      <c r="Y83" s="11">
        <v>0</v>
      </c>
      <c r="Z83" s="11">
        <v>48.6882519467786</v>
      </c>
      <c r="AA83" s="11">
        <v>1</v>
      </c>
      <c r="AB83" s="19"/>
    </row>
    <row r="84" spans="1:28">
      <c r="A84" s="15" t="s">
        <v>531</v>
      </c>
      <c r="B84" s="7">
        <v>40834</v>
      </c>
      <c r="C84" s="8">
        <v>61.316800000000001</v>
      </c>
      <c r="D84" s="9">
        <v>60.5</v>
      </c>
      <c r="E84" s="10">
        <v>14.757999999999999</v>
      </c>
      <c r="F84" s="11">
        <v>0.68909053694479205</v>
      </c>
      <c r="G84" s="11">
        <v>2.9292788394476199</v>
      </c>
      <c r="H84" s="11">
        <v>1.82846891602841</v>
      </c>
      <c r="I84" s="12">
        <v>1.45047088746819</v>
      </c>
      <c r="J84" s="11">
        <v>2.8790519344719301</v>
      </c>
      <c r="K84" s="11">
        <v>10.05560544547</v>
      </c>
      <c r="L84" s="11"/>
      <c r="M84" s="11"/>
      <c r="N84" s="11">
        <v>8.6412546104847507</v>
      </c>
      <c r="O84" s="40">
        <v>4</v>
      </c>
      <c r="P84" s="40">
        <v>8</v>
      </c>
      <c r="Q84" s="40">
        <v>11</v>
      </c>
      <c r="R84" s="40">
        <v>9</v>
      </c>
      <c r="S84" s="40">
        <v>2</v>
      </c>
      <c r="T84" s="40"/>
      <c r="U84" s="40"/>
      <c r="V84" s="11">
        <v>76.574621252820506</v>
      </c>
      <c r="W84" s="11"/>
      <c r="X84" s="11">
        <v>2.67</v>
      </c>
      <c r="Y84" s="11">
        <v>0</v>
      </c>
      <c r="Z84" s="11">
        <v>11.354067657925</v>
      </c>
      <c r="AA84" s="11">
        <v>1</v>
      </c>
      <c r="AB84" s="19"/>
    </row>
    <row r="85" spans="1:28">
      <c r="A85" s="15" t="s">
        <v>532</v>
      </c>
      <c r="B85" s="7">
        <v>42154</v>
      </c>
      <c r="C85" s="8">
        <v>927.66800000000001</v>
      </c>
      <c r="D85" s="9">
        <v>943.09</v>
      </c>
      <c r="E85" s="10">
        <v>10.356400000000001</v>
      </c>
      <c r="F85" s="11">
        <v>0.102457035705306</v>
      </c>
      <c r="G85" s="11">
        <v>2.8859813826881</v>
      </c>
      <c r="H85" s="11">
        <v>0.99764972059956902</v>
      </c>
      <c r="I85" s="12">
        <v>0.58077423615563495</v>
      </c>
      <c r="J85" s="11">
        <v>2.0566236684174801</v>
      </c>
      <c r="K85" s="11"/>
      <c r="L85" s="11"/>
      <c r="M85" s="11"/>
      <c r="N85" s="11">
        <v>3.2973988044357401</v>
      </c>
      <c r="O85" s="40">
        <v>10</v>
      </c>
      <c r="P85" s="40">
        <v>9</v>
      </c>
      <c r="Q85" s="40">
        <v>12</v>
      </c>
      <c r="R85" s="40">
        <v>10</v>
      </c>
      <c r="S85" s="40"/>
      <c r="T85" s="40"/>
      <c r="U85" s="40"/>
      <c r="V85" s="11">
        <v>64.559304677220595</v>
      </c>
      <c r="W85" s="11">
        <v>3.07</v>
      </c>
      <c r="X85" s="11">
        <v>2</v>
      </c>
      <c r="Y85" s="11">
        <v>24.340446223042299</v>
      </c>
      <c r="Z85" s="11">
        <v>6.13432002588263</v>
      </c>
      <c r="AA85" s="11">
        <v>1</v>
      </c>
      <c r="AB85" s="19">
        <v>9.49</v>
      </c>
    </row>
    <row r="86" spans="1:28">
      <c r="A86" s="15" t="s">
        <v>533</v>
      </c>
      <c r="B86" s="7">
        <v>42151</v>
      </c>
      <c r="C86" s="8">
        <v>212.3656</v>
      </c>
      <c r="D86" s="9">
        <v>220.94</v>
      </c>
      <c r="E86" s="10">
        <v>10.748699999999999</v>
      </c>
      <c r="F86" s="11">
        <v>0.15374294180130499</v>
      </c>
      <c r="G86" s="11">
        <v>3.6428853812108701</v>
      </c>
      <c r="H86" s="11">
        <v>4.64382721457988</v>
      </c>
      <c r="I86" s="12">
        <v>4.0955664452148897</v>
      </c>
      <c r="J86" s="11">
        <v>6.3385437277403902</v>
      </c>
      <c r="K86" s="11"/>
      <c r="L86" s="11"/>
      <c r="M86" s="11"/>
      <c r="N86" s="11">
        <v>6.8632826166969503</v>
      </c>
      <c r="O86" s="40">
        <v>8</v>
      </c>
      <c r="P86" s="40">
        <v>4</v>
      </c>
      <c r="Q86" s="40">
        <v>2</v>
      </c>
      <c r="R86" s="40">
        <v>1</v>
      </c>
      <c r="S86" s="40"/>
      <c r="T86" s="40"/>
      <c r="U86" s="40"/>
      <c r="V86" s="11">
        <v>71.495261747864404</v>
      </c>
      <c r="W86" s="11"/>
      <c r="X86" s="11">
        <v>2.4500000000000002</v>
      </c>
      <c r="Y86" s="11">
        <v>15.313084021202499</v>
      </c>
      <c r="Z86" s="11">
        <v>0.11623280779629901</v>
      </c>
      <c r="AA86" s="11">
        <v>1</v>
      </c>
      <c r="AB86" s="19"/>
    </row>
    <row r="87" spans="1:28">
      <c r="A87" s="15" t="s">
        <v>534</v>
      </c>
      <c r="B87" s="7">
        <v>36643</v>
      </c>
      <c r="C87" s="8">
        <v>79.007406673700004</v>
      </c>
      <c r="D87" s="9">
        <v>79.5</v>
      </c>
      <c r="E87" s="10">
        <v>27.499500000000001</v>
      </c>
      <c r="F87" s="11">
        <v>0.52493246429472495</v>
      </c>
      <c r="G87" s="11">
        <v>2.9500402448384699</v>
      </c>
      <c r="H87" s="11">
        <v>3.0499595287347501</v>
      </c>
      <c r="I87" s="12">
        <v>2.7147056516525501</v>
      </c>
      <c r="J87" s="11">
        <v>1.6249196224659801</v>
      </c>
      <c r="K87" s="11">
        <v>7.0695096992226603</v>
      </c>
      <c r="L87" s="11">
        <v>8.0417463116447205</v>
      </c>
      <c r="M87" s="11">
        <v>7.1836752529633499</v>
      </c>
      <c r="N87" s="11">
        <v>7.9734928707797703</v>
      </c>
      <c r="O87" s="40">
        <v>5</v>
      </c>
      <c r="P87" s="40">
        <v>7</v>
      </c>
      <c r="Q87" s="40">
        <v>7</v>
      </c>
      <c r="R87" s="40">
        <v>11</v>
      </c>
      <c r="S87" s="40">
        <v>5</v>
      </c>
      <c r="T87" s="40">
        <v>4</v>
      </c>
      <c r="U87" s="40">
        <v>3</v>
      </c>
      <c r="V87" s="11">
        <v>69.0029549062303</v>
      </c>
      <c r="W87" s="11">
        <v>1.26</v>
      </c>
      <c r="X87" s="11">
        <v>2.0499999999999998</v>
      </c>
      <c r="Y87" s="11">
        <v>13.757297160148701</v>
      </c>
      <c r="Z87" s="11">
        <v>5.9505256066282497</v>
      </c>
      <c r="AA87" s="11">
        <v>1</v>
      </c>
      <c r="AB87" s="19">
        <v>7.62</v>
      </c>
    </row>
    <row r="88" spans="1:28">
      <c r="A88" s="41" t="s">
        <v>91</v>
      </c>
      <c r="B88" s="13"/>
      <c r="C88" s="13"/>
      <c r="D88" s="13"/>
      <c r="E88" s="42">
        <f t="shared" ref="E88:N88" si="8">SUMPRODUCT($D76:$D87,E76:E87)/SUMIF(E76:E87,"&lt;&gt;"&amp;"",$D76:$D87)</f>
        <v>11.699130448911937</v>
      </c>
      <c r="F88" s="42">
        <f t="shared" si="8"/>
        <v>0.46425547830639274</v>
      </c>
      <c r="G88" s="42">
        <f t="shared" si="8"/>
        <v>3.4135851601907121</v>
      </c>
      <c r="H88" s="42">
        <f t="shared" si="8"/>
        <v>2.7727884543757901</v>
      </c>
      <c r="I88" s="42">
        <f t="shared" si="8"/>
        <v>2.2689037511645109</v>
      </c>
      <c r="J88" s="42">
        <f t="shared" si="8"/>
        <v>4.1240824185490332</v>
      </c>
      <c r="K88" s="42">
        <f t="shared" si="8"/>
        <v>9.288546311448453</v>
      </c>
      <c r="L88" s="42">
        <f t="shared" si="8"/>
        <v>8.5685257754031685</v>
      </c>
      <c r="M88" s="42">
        <f t="shared" si="8"/>
        <v>8.3598129758923321</v>
      </c>
      <c r="N88" s="42">
        <f t="shared" si="8"/>
        <v>4.8929125076350841</v>
      </c>
      <c r="O88" s="13"/>
      <c r="P88" s="13"/>
      <c r="Q88" s="13"/>
      <c r="R88" s="13"/>
      <c r="S88" s="13"/>
      <c r="T88" s="13"/>
      <c r="U88" s="13"/>
      <c r="V88" s="13"/>
      <c r="W88" s="43"/>
      <c r="X88" s="13"/>
      <c r="Y88" s="13"/>
      <c r="Z88" s="13"/>
      <c r="AA88" s="13"/>
      <c r="AB88" s="20"/>
    </row>
    <row r="89" spans="1:28">
      <c r="A89" s="44" t="s">
        <v>92</v>
      </c>
      <c r="B89" s="13"/>
      <c r="C89" s="13"/>
      <c r="D89" s="13"/>
      <c r="E89" s="13"/>
      <c r="F89" s="45">
        <f t="shared" ref="F89:N89" si="9">MAX(F76:F87)</f>
        <v>1.8793529129970099</v>
      </c>
      <c r="G89" s="45">
        <f t="shared" si="9"/>
        <v>5.1010587102983598</v>
      </c>
      <c r="H89" s="45">
        <f t="shared" si="9"/>
        <v>4.8991354466858796</v>
      </c>
      <c r="I89" s="45">
        <f t="shared" si="9"/>
        <v>4.4662762138673697</v>
      </c>
      <c r="J89" s="45">
        <f t="shared" si="9"/>
        <v>6.3385437277403902</v>
      </c>
      <c r="K89" s="45">
        <f t="shared" si="9"/>
        <v>11.0799769756107</v>
      </c>
      <c r="L89" s="45">
        <f t="shared" si="9"/>
        <v>9.6409214799263196</v>
      </c>
      <c r="M89" s="45">
        <f t="shared" si="9"/>
        <v>8.9841686291454401</v>
      </c>
      <c r="N89" s="45">
        <f t="shared" si="9"/>
        <v>9.0134314702698894</v>
      </c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20"/>
    </row>
    <row r="90" spans="1:28">
      <c r="A90" s="44" t="s">
        <v>93</v>
      </c>
      <c r="B90" s="13"/>
      <c r="C90" s="13"/>
      <c r="D90" s="13"/>
      <c r="E90" s="13"/>
      <c r="F90" s="45">
        <f t="shared" ref="F90:N90" si="10">MIN(F76:F87)</f>
        <v>4.8672765784840699E-2</v>
      </c>
      <c r="G90" s="45">
        <f t="shared" si="10"/>
        <v>1.6109045848822701</v>
      </c>
      <c r="H90" s="45">
        <f t="shared" si="10"/>
        <v>0.99764972059956902</v>
      </c>
      <c r="I90" s="45">
        <f t="shared" si="10"/>
        <v>0.58077423615563495</v>
      </c>
      <c r="J90" s="45">
        <f t="shared" si="10"/>
        <v>1.6249196224659801</v>
      </c>
      <c r="K90" s="45">
        <f t="shared" si="10"/>
        <v>7.0695096992226603</v>
      </c>
      <c r="L90" s="45">
        <f t="shared" si="10"/>
        <v>8.0417463116447205</v>
      </c>
      <c r="M90" s="45">
        <f t="shared" si="10"/>
        <v>7.1836752529633499</v>
      </c>
      <c r="N90" s="45">
        <f t="shared" si="10"/>
        <v>2.0687720195719201</v>
      </c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20"/>
    </row>
    <row r="91" spans="1:28">
      <c r="A91" s="44" t="s">
        <v>94</v>
      </c>
      <c r="B91" s="13"/>
      <c r="C91" s="13"/>
      <c r="D91" s="13"/>
      <c r="E91" s="13"/>
      <c r="F91" s="45">
        <f t="shared" ref="F91:N91" si="11">MEDIAN(F76:F87)</f>
        <v>0.2930524143061275</v>
      </c>
      <c r="G91" s="45">
        <f t="shared" si="11"/>
        <v>3.0630347494919201</v>
      </c>
      <c r="H91" s="45">
        <f t="shared" si="11"/>
        <v>3.0589217248066101</v>
      </c>
      <c r="I91" s="45">
        <f t="shared" si="11"/>
        <v>2.6819468208784452</v>
      </c>
      <c r="J91" s="45">
        <f t="shared" si="11"/>
        <v>4.6979865771812097</v>
      </c>
      <c r="K91" s="45">
        <f t="shared" si="11"/>
        <v>9.7168780022905494</v>
      </c>
      <c r="L91" s="45">
        <f t="shared" si="11"/>
        <v>8.5965744103058253</v>
      </c>
      <c r="M91" s="45">
        <f t="shared" si="11"/>
        <v>8.2782178223496494</v>
      </c>
      <c r="N91" s="45">
        <f t="shared" si="11"/>
        <v>6.9884331213347703</v>
      </c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20"/>
    </row>
    <row r="92" spans="1:28">
      <c r="A92" s="46" t="s">
        <v>95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21"/>
    </row>
    <row r="93" spans="1:28">
      <c r="A93" s="15" t="s">
        <v>28</v>
      </c>
      <c r="B93" s="16"/>
      <c r="C93" s="17"/>
      <c r="D93" s="11"/>
      <c r="E93" s="11">
        <v>2594.2148582734399</v>
      </c>
      <c r="F93" s="11">
        <v>0.73239117428060396</v>
      </c>
      <c r="G93" s="11">
        <v>2.47318578447896</v>
      </c>
      <c r="H93" s="11">
        <v>4.7606233572035697</v>
      </c>
      <c r="I93" s="11">
        <v>4.7005579732009304</v>
      </c>
      <c r="J93" s="11">
        <v>9.8408317396944405</v>
      </c>
      <c r="K93" s="11">
        <v>8.7618478059418905</v>
      </c>
      <c r="L93" s="11">
        <v>8.9743380327770694</v>
      </c>
      <c r="M93" s="11">
        <v>7.46733546943645</v>
      </c>
      <c r="N93" s="11"/>
      <c r="O93" s="47"/>
      <c r="P93" s="47"/>
      <c r="Q93" s="47"/>
      <c r="R93" s="47"/>
      <c r="S93" s="47"/>
      <c r="T93" s="47"/>
      <c r="U93" s="47"/>
      <c r="V93" s="11"/>
      <c r="W93" s="11"/>
      <c r="X93" s="11"/>
      <c r="Y93" s="11"/>
      <c r="Z93" s="11"/>
      <c r="AA93" s="11"/>
      <c r="AB93" s="19"/>
    </row>
    <row r="94" spans="1:28">
      <c r="A94" s="29" t="s">
        <v>497</v>
      </c>
      <c r="B94" s="30"/>
      <c r="C94" s="31"/>
      <c r="D94" s="32"/>
      <c r="E94" s="32">
        <v>3182.2517699405998</v>
      </c>
      <c r="F94" s="32">
        <v>0.51442723254273903</v>
      </c>
      <c r="G94" s="32">
        <v>2.86709044054991</v>
      </c>
      <c r="H94" s="32">
        <v>4.5827049028190396</v>
      </c>
      <c r="I94" s="32">
        <v>4.3618165881170397</v>
      </c>
      <c r="J94" s="32">
        <v>7.9245266122956997</v>
      </c>
      <c r="K94" s="32">
        <v>9.4816638997267493</v>
      </c>
      <c r="L94" s="32">
        <v>8.9958513448915607</v>
      </c>
      <c r="M94" s="32">
        <v>8.3155358772548595</v>
      </c>
      <c r="N94" s="32"/>
      <c r="O94" s="50"/>
      <c r="P94" s="50"/>
      <c r="Q94" s="50"/>
      <c r="R94" s="50"/>
      <c r="S94" s="50"/>
      <c r="T94" s="50"/>
      <c r="U94" s="50"/>
      <c r="V94" s="32"/>
      <c r="W94" s="32"/>
      <c r="X94" s="32"/>
      <c r="Y94" s="32"/>
      <c r="Z94" s="32"/>
      <c r="AA94" s="32"/>
      <c r="AB94" s="33"/>
    </row>
    <row r="95" spans="1:28" ht="15.75" thickBot="1">
      <c r="A95" s="62" t="s">
        <v>522</v>
      </c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3"/>
    </row>
    <row r="96" spans="1:28" ht="15.75" thickTop="1"/>
  </sheetData>
  <mergeCells count="9">
    <mergeCell ref="A40:AB40"/>
    <mergeCell ref="A73:AB73"/>
    <mergeCell ref="A95:AB95"/>
    <mergeCell ref="B9:E9"/>
    <mergeCell ref="F9:J9"/>
    <mergeCell ref="K9:M9"/>
    <mergeCell ref="O9:U9"/>
    <mergeCell ref="V9:W9"/>
    <mergeCell ref="X9:Z9"/>
  </mergeCells>
  <printOptions horizontalCentered="1"/>
  <pageMargins left="0" right="0" top="0" bottom="0" header="0" footer="0"/>
  <pageSetup paperSize="9" scale="60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8:AC56"/>
  <sheetViews>
    <sheetView showGridLines="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/>
    </sheetView>
  </sheetViews>
  <sheetFormatPr defaultRowHeight="15"/>
  <cols>
    <col min="1" max="1" width="31.28515625" customWidth="1"/>
    <col min="2" max="2" width="10" bestFit="1" customWidth="1"/>
    <col min="3" max="4" width="8.42578125" bestFit="1" customWidth="1"/>
    <col min="5" max="29" width="9.28515625" bestFit="1" customWidth="1"/>
  </cols>
  <sheetData>
    <row r="8" spans="1:29" ht="21" thickBot="1">
      <c r="A8" s="3" t="s">
        <v>1128</v>
      </c>
    </row>
    <row r="9" spans="1:29" ht="15.75">
      <c r="A9" s="35" t="s">
        <v>32</v>
      </c>
      <c r="B9" s="64" t="s">
        <v>5</v>
      </c>
      <c r="C9" s="64"/>
      <c r="D9" s="64"/>
      <c r="E9" s="64"/>
      <c r="F9" s="64" t="s">
        <v>6</v>
      </c>
      <c r="G9" s="64"/>
      <c r="H9" s="64"/>
      <c r="I9" s="64"/>
      <c r="J9" s="64"/>
      <c r="K9" s="64" t="s">
        <v>8</v>
      </c>
      <c r="L9" s="64"/>
      <c r="M9" s="64"/>
      <c r="N9" s="4" t="s">
        <v>9</v>
      </c>
      <c r="O9" s="64" t="s">
        <v>33</v>
      </c>
      <c r="P9" s="64"/>
      <c r="Q9" s="64"/>
      <c r="R9" s="64"/>
      <c r="S9" s="64"/>
      <c r="T9" s="64"/>
      <c r="U9" s="64"/>
      <c r="V9" s="64" t="s">
        <v>535</v>
      </c>
      <c r="W9" s="64"/>
      <c r="X9" s="64"/>
      <c r="Y9" s="64" t="s">
        <v>35</v>
      </c>
      <c r="Z9" s="64"/>
      <c r="AA9" s="64"/>
      <c r="AB9" s="64"/>
      <c r="AC9" s="65"/>
    </row>
    <row r="10" spans="1:29" ht="42" customHeight="1" thickBot="1">
      <c r="A10" s="60" t="s">
        <v>536</v>
      </c>
      <c r="B10" s="6" t="s">
        <v>10</v>
      </c>
      <c r="C10" s="61" t="s">
        <v>20</v>
      </c>
      <c r="D10" s="61" t="s">
        <v>19</v>
      </c>
      <c r="E10" s="6" t="s">
        <v>11</v>
      </c>
      <c r="F10" s="6" t="s">
        <v>12</v>
      </c>
      <c r="G10" s="6" t="s">
        <v>13</v>
      </c>
      <c r="H10" s="6" t="s">
        <v>14</v>
      </c>
      <c r="I10" s="6" t="s">
        <v>15</v>
      </c>
      <c r="J10" s="6" t="s">
        <v>0</v>
      </c>
      <c r="K10" s="6" t="s">
        <v>1</v>
      </c>
      <c r="L10" s="6" t="s">
        <v>2</v>
      </c>
      <c r="M10" s="6" t="s">
        <v>16</v>
      </c>
      <c r="N10" s="6" t="s">
        <v>17</v>
      </c>
      <c r="O10" s="6" t="s">
        <v>12</v>
      </c>
      <c r="P10" s="6" t="s">
        <v>13</v>
      </c>
      <c r="Q10" s="6" t="s">
        <v>14</v>
      </c>
      <c r="R10" s="6" t="s">
        <v>0</v>
      </c>
      <c r="S10" s="6" t="s">
        <v>1</v>
      </c>
      <c r="T10" s="6" t="s">
        <v>2</v>
      </c>
      <c r="U10" s="6" t="s">
        <v>16</v>
      </c>
      <c r="V10" s="6" t="s">
        <v>537</v>
      </c>
      <c r="W10" s="6" t="s">
        <v>538</v>
      </c>
      <c r="X10" s="6" t="s">
        <v>539</v>
      </c>
      <c r="Y10" s="6" t="s">
        <v>474</v>
      </c>
      <c r="Z10" s="6" t="s">
        <v>540</v>
      </c>
      <c r="AA10" s="6" t="s">
        <v>541</v>
      </c>
      <c r="AB10" s="6" t="s">
        <v>542</v>
      </c>
      <c r="AC10" s="5" t="s">
        <v>18</v>
      </c>
    </row>
    <row r="11" spans="1:29" ht="20.25" thickTop="1" thickBot="1">
      <c r="A11" s="37" t="s">
        <v>543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9"/>
    </row>
    <row r="12" spans="1:29" ht="15.75" thickTop="1">
      <c r="A12" s="48" t="s">
        <v>544</v>
      </c>
      <c r="B12" s="22">
        <v>37517</v>
      </c>
      <c r="C12" s="23">
        <v>133.24690000000001</v>
      </c>
      <c r="D12" s="24">
        <v>136.38999999999999</v>
      </c>
      <c r="E12" s="25">
        <v>79.681200000000004</v>
      </c>
      <c r="F12" s="26">
        <v>-0.40285737498983998</v>
      </c>
      <c r="G12" s="26">
        <v>5.0565619808559603</v>
      </c>
      <c r="H12" s="26">
        <v>3.3639476961394799</v>
      </c>
      <c r="I12" s="27">
        <v>2.3716775957407501</v>
      </c>
      <c r="J12" s="26">
        <v>-3.0489006777227399</v>
      </c>
      <c r="K12" s="26">
        <v>12.7707826536911</v>
      </c>
      <c r="L12" s="26">
        <v>7.8641950594418297</v>
      </c>
      <c r="M12" s="26">
        <v>10.0328141338095</v>
      </c>
      <c r="N12" s="26">
        <v>16.250154372520399</v>
      </c>
      <c r="O12" s="49">
        <v>18</v>
      </c>
      <c r="P12" s="49">
        <v>17</v>
      </c>
      <c r="Q12" s="49">
        <v>7</v>
      </c>
      <c r="R12" s="49">
        <v>14</v>
      </c>
      <c r="S12" s="49">
        <v>12</v>
      </c>
      <c r="T12" s="49">
        <v>17</v>
      </c>
      <c r="U12" s="49">
        <v>6</v>
      </c>
      <c r="V12" s="53">
        <v>0.76000032260879102</v>
      </c>
      <c r="W12" s="53">
        <v>0</v>
      </c>
      <c r="X12" s="53">
        <v>0</v>
      </c>
      <c r="Y12" s="26">
        <v>12.266392742475301</v>
      </c>
      <c r="Z12" s="26">
        <v>9.9941246354161599E-4</v>
      </c>
      <c r="AA12" s="26">
        <v>0.99432338162024003</v>
      </c>
      <c r="AB12" s="26">
        <v>-1.8288397745235802E-2</v>
      </c>
      <c r="AC12" s="28">
        <v>0.8</v>
      </c>
    </row>
    <row r="13" spans="1:29">
      <c r="A13" s="15" t="s">
        <v>545</v>
      </c>
      <c r="B13" s="7">
        <v>39980</v>
      </c>
      <c r="C13" s="8">
        <v>7.7270829220000001</v>
      </c>
      <c r="D13" s="9">
        <v>8.57</v>
      </c>
      <c r="E13" s="10">
        <v>19.14</v>
      </c>
      <c r="F13" s="11">
        <v>-0.41623309053069302</v>
      </c>
      <c r="G13" s="11">
        <v>2.6273458445040401</v>
      </c>
      <c r="H13" s="11">
        <v>0.68385060494475802</v>
      </c>
      <c r="I13" s="12">
        <v>0.15698587127159799</v>
      </c>
      <c r="J13" s="11">
        <v>0.31446540880504198</v>
      </c>
      <c r="K13" s="11">
        <v>17.180984665076899</v>
      </c>
      <c r="L13" s="11">
        <v>8.7630434259895704</v>
      </c>
      <c r="M13" s="11"/>
      <c r="N13" s="11">
        <v>9.6663836564778105</v>
      </c>
      <c r="O13" s="40">
        <v>19</v>
      </c>
      <c r="P13" s="40">
        <v>20</v>
      </c>
      <c r="Q13" s="40">
        <v>18</v>
      </c>
      <c r="R13" s="40">
        <v>3</v>
      </c>
      <c r="S13" s="40">
        <v>4</v>
      </c>
      <c r="T13" s="40">
        <v>7</v>
      </c>
      <c r="U13" s="40"/>
      <c r="V13" s="52">
        <v>0.730370546550277</v>
      </c>
      <c r="W13" s="52">
        <v>0</v>
      </c>
      <c r="X13" s="52">
        <v>0</v>
      </c>
      <c r="Y13" s="11">
        <v>9.0319444502008999</v>
      </c>
      <c r="Z13" s="11">
        <v>5.2380894792488598E-3</v>
      </c>
      <c r="AA13" s="11">
        <v>0.73214130679648304</v>
      </c>
      <c r="AB13" s="11">
        <v>-8.5748541590568595E-3</v>
      </c>
      <c r="AC13" s="19">
        <v>2.66</v>
      </c>
    </row>
    <row r="14" spans="1:29">
      <c r="A14" s="15" t="s">
        <v>546</v>
      </c>
      <c r="B14" s="7">
        <v>36742</v>
      </c>
      <c r="C14" s="8">
        <v>213.40751069000001</v>
      </c>
      <c r="D14" s="9">
        <v>230.24</v>
      </c>
      <c r="E14" s="10">
        <v>64.218999999999994</v>
      </c>
      <c r="F14" s="11">
        <v>-0.36923840700001698</v>
      </c>
      <c r="G14" s="11">
        <v>5.1226395327518901</v>
      </c>
      <c r="H14" s="11">
        <v>3.2106368719393399</v>
      </c>
      <c r="I14" s="12">
        <v>2.15187175302467</v>
      </c>
      <c r="J14" s="11">
        <v>-3.0478065394684002</v>
      </c>
      <c r="K14" s="11">
        <v>12.708090618883601</v>
      </c>
      <c r="L14" s="11">
        <v>8.0912744605160096</v>
      </c>
      <c r="M14" s="11">
        <v>10.500377248195401</v>
      </c>
      <c r="N14" s="11">
        <v>12.4021391774913</v>
      </c>
      <c r="O14" s="40">
        <v>17</v>
      </c>
      <c r="P14" s="40">
        <v>14</v>
      </c>
      <c r="Q14" s="40">
        <v>12</v>
      </c>
      <c r="R14" s="40">
        <v>13</v>
      </c>
      <c r="S14" s="40">
        <v>14</v>
      </c>
      <c r="T14" s="40">
        <v>14</v>
      </c>
      <c r="U14" s="40">
        <v>4</v>
      </c>
      <c r="V14" s="52">
        <v>0.98643036830919895</v>
      </c>
      <c r="W14" s="52">
        <v>0</v>
      </c>
      <c r="X14" s="52">
        <v>0</v>
      </c>
      <c r="Y14" s="11">
        <v>0.83556468170253595</v>
      </c>
      <c r="Z14" s="11">
        <v>1.41701208429607E-3</v>
      </c>
      <c r="AA14" s="11">
        <v>0.99136243207254204</v>
      </c>
      <c r="AB14" s="11">
        <v>-1.7895555147078499E-2</v>
      </c>
      <c r="AC14" s="19">
        <v>1.06</v>
      </c>
    </row>
    <row r="15" spans="1:29">
      <c r="A15" s="15" t="s">
        <v>547</v>
      </c>
      <c r="B15" s="7">
        <v>39819</v>
      </c>
      <c r="C15" s="8">
        <v>59.151621946279498</v>
      </c>
      <c r="D15" s="9">
        <v>60.99</v>
      </c>
      <c r="E15" s="10">
        <v>28.387699999999999</v>
      </c>
      <c r="F15" s="11">
        <v>0.29890718684524298</v>
      </c>
      <c r="G15" s="11">
        <v>5.7297583177215099</v>
      </c>
      <c r="H15" s="11">
        <v>1.9848968212910201</v>
      </c>
      <c r="I15" s="12">
        <v>0.99329384349928795</v>
      </c>
      <c r="J15" s="11">
        <v>-1.9416369025001901</v>
      </c>
      <c r="K15" s="11">
        <v>15.1385320321073</v>
      </c>
      <c r="L15" s="11">
        <v>8.5667146345647502</v>
      </c>
      <c r="M15" s="11"/>
      <c r="N15" s="11">
        <v>14.9755623819355</v>
      </c>
      <c r="O15" s="40">
        <v>4</v>
      </c>
      <c r="P15" s="40">
        <v>4</v>
      </c>
      <c r="Q15" s="40">
        <v>16</v>
      </c>
      <c r="R15" s="40">
        <v>5</v>
      </c>
      <c r="S15" s="40">
        <v>5</v>
      </c>
      <c r="T15" s="40">
        <v>9</v>
      </c>
      <c r="U15" s="40"/>
      <c r="V15" s="52">
        <v>0.931428848587317</v>
      </c>
      <c r="W15" s="52">
        <v>4.67570456429552E-2</v>
      </c>
      <c r="X15" s="52">
        <v>1.25490474736115E-2</v>
      </c>
      <c r="Y15" s="11">
        <v>0.56028151655869896</v>
      </c>
      <c r="Z15" s="11">
        <v>-1.69284976650246E-3</v>
      </c>
      <c r="AA15" s="11">
        <v>0.99320353655986304</v>
      </c>
      <c r="AB15" s="11">
        <v>-1.3513382301586699E-2</v>
      </c>
      <c r="AC15" s="19">
        <v>1.69</v>
      </c>
    </row>
    <row r="16" spans="1:29">
      <c r="A16" s="15" t="s">
        <v>548</v>
      </c>
      <c r="B16" s="7">
        <v>37673</v>
      </c>
      <c r="C16" s="8">
        <v>96.287994549999993</v>
      </c>
      <c r="D16" s="9">
        <v>103.23</v>
      </c>
      <c r="E16" s="10">
        <v>200.12860000000001</v>
      </c>
      <c r="F16" s="11">
        <v>0.857747902750705</v>
      </c>
      <c r="G16" s="11">
        <v>6.3649897131426103</v>
      </c>
      <c r="H16" s="11">
        <v>0.58902263658351395</v>
      </c>
      <c r="I16" s="12">
        <v>-0.36264606162611501</v>
      </c>
      <c r="J16" s="11">
        <v>0.79714564742960903</v>
      </c>
      <c r="K16" s="11">
        <v>20.9681089083026</v>
      </c>
      <c r="L16" s="11">
        <v>12.5025918843896</v>
      </c>
      <c r="M16" s="11">
        <v>14.772822236367</v>
      </c>
      <c r="N16" s="11">
        <v>50.218794196567202</v>
      </c>
      <c r="O16" s="40">
        <v>1</v>
      </c>
      <c r="P16" s="40">
        <v>1</v>
      </c>
      <c r="Q16" s="40">
        <v>19</v>
      </c>
      <c r="R16" s="40">
        <v>2</v>
      </c>
      <c r="S16" s="40">
        <v>1</v>
      </c>
      <c r="T16" s="40">
        <v>1</v>
      </c>
      <c r="U16" s="40">
        <v>1</v>
      </c>
      <c r="V16" s="52">
        <v>0.99722317646441005</v>
      </c>
      <c r="W16" s="52">
        <v>0</v>
      </c>
      <c r="X16" s="52">
        <v>0</v>
      </c>
      <c r="Y16" s="11">
        <v>0.27768235355899001</v>
      </c>
      <c r="Z16" s="11">
        <v>-7.6905411659568799E-4</v>
      </c>
      <c r="AA16" s="11">
        <v>0.99720136870259901</v>
      </c>
      <c r="AB16" s="11">
        <v>-5.5757665716545E-3</v>
      </c>
      <c r="AC16" s="19">
        <v>1</v>
      </c>
    </row>
    <row r="17" spans="1:29">
      <c r="A17" s="15" t="s">
        <v>549</v>
      </c>
      <c r="B17" s="7">
        <v>37253</v>
      </c>
      <c r="C17" s="8">
        <v>973.37951008000005</v>
      </c>
      <c r="D17" s="9">
        <v>1003.3</v>
      </c>
      <c r="E17" s="10">
        <v>823.69410000000005</v>
      </c>
      <c r="F17" s="11">
        <v>-0.31066454788499798</v>
      </c>
      <c r="G17" s="11">
        <v>5.3044441427322999</v>
      </c>
      <c r="H17" s="11">
        <v>3.5733501861806301</v>
      </c>
      <c r="I17" s="12">
        <v>2.4669368535670499</v>
      </c>
      <c r="J17" s="11">
        <v>-2.5007430569011699</v>
      </c>
      <c r="K17" s="11">
        <v>13.5880246230653</v>
      </c>
      <c r="L17" s="11">
        <v>9.0617144964480207</v>
      </c>
      <c r="M17" s="11">
        <v>11.5579106214834</v>
      </c>
      <c r="N17" s="11">
        <v>16.519345640795098</v>
      </c>
      <c r="O17" s="40">
        <v>9</v>
      </c>
      <c r="P17" s="40">
        <v>8</v>
      </c>
      <c r="Q17" s="40">
        <v>3</v>
      </c>
      <c r="R17" s="40">
        <v>9</v>
      </c>
      <c r="S17" s="40">
        <v>7</v>
      </c>
      <c r="T17" s="40">
        <v>5</v>
      </c>
      <c r="U17" s="40">
        <v>2</v>
      </c>
      <c r="V17" s="52">
        <v>0.99262205113952295</v>
      </c>
      <c r="W17" s="52">
        <v>0</v>
      </c>
      <c r="X17" s="52">
        <v>0</v>
      </c>
      <c r="Y17" s="11">
        <v>0.20869650794354799</v>
      </c>
      <c r="Z17" s="11">
        <v>-4.5103287122798697E-3</v>
      </c>
      <c r="AA17" s="11">
        <v>0.99756912491903005</v>
      </c>
      <c r="AB17" s="11">
        <v>-1.85274941015473E-2</v>
      </c>
      <c r="AC17" s="19">
        <v>0.49</v>
      </c>
    </row>
    <row r="18" spans="1:29">
      <c r="A18" s="15" t="s">
        <v>550</v>
      </c>
      <c r="B18" s="7">
        <v>37454</v>
      </c>
      <c r="C18" s="8">
        <v>179.95320000000001</v>
      </c>
      <c r="D18" s="9">
        <v>187.68</v>
      </c>
      <c r="E18" s="10">
        <v>71.848200000000006</v>
      </c>
      <c r="F18" s="11">
        <v>-0.30941624393655598</v>
      </c>
      <c r="G18" s="11">
        <v>5.2266053500684704</v>
      </c>
      <c r="H18" s="11">
        <v>3.4820381791314001</v>
      </c>
      <c r="I18" s="12">
        <v>2.3884102251319002</v>
      </c>
      <c r="J18" s="11">
        <v>-2.6398342464323998</v>
      </c>
      <c r="K18" s="11">
        <v>13.411171552765399</v>
      </c>
      <c r="L18" s="11">
        <v>8.4292756323771396</v>
      </c>
      <c r="M18" s="11">
        <v>9.2901899890123403</v>
      </c>
      <c r="N18" s="11">
        <v>14.912275988973001</v>
      </c>
      <c r="O18" s="40">
        <v>8</v>
      </c>
      <c r="P18" s="40">
        <v>10</v>
      </c>
      <c r="Q18" s="40">
        <v>5</v>
      </c>
      <c r="R18" s="40">
        <v>10</v>
      </c>
      <c r="S18" s="40">
        <v>9</v>
      </c>
      <c r="T18" s="40">
        <v>11</v>
      </c>
      <c r="U18" s="40">
        <v>10</v>
      </c>
      <c r="V18" s="52">
        <v>0.99118913625188798</v>
      </c>
      <c r="W18" s="52">
        <v>0</v>
      </c>
      <c r="X18" s="52">
        <v>0</v>
      </c>
      <c r="Y18" s="11">
        <v>0.35156071002688599</v>
      </c>
      <c r="Z18" s="11">
        <v>3.0702075857960199E-3</v>
      </c>
      <c r="AA18" s="11">
        <v>0.98971141719881595</v>
      </c>
      <c r="AB18" s="11">
        <v>-1.6310528459545601E-2</v>
      </c>
      <c r="AC18" s="19">
        <v>0.5</v>
      </c>
    </row>
    <row r="19" spans="1:29">
      <c r="A19" s="15" t="s">
        <v>551</v>
      </c>
      <c r="B19" s="7">
        <v>37313</v>
      </c>
      <c r="C19" s="8">
        <v>198.6756739379</v>
      </c>
      <c r="D19" s="9">
        <v>213.65</v>
      </c>
      <c r="E19" s="10">
        <v>77.684299999999993</v>
      </c>
      <c r="F19" s="11">
        <v>-0.35709384102911002</v>
      </c>
      <c r="G19" s="11">
        <v>5.3058009873905503</v>
      </c>
      <c r="H19" s="11">
        <v>3.4591919495943899</v>
      </c>
      <c r="I19" s="12">
        <v>2.3870088516103198</v>
      </c>
      <c r="J19" s="11">
        <v>-2.8009494149987102</v>
      </c>
      <c r="K19" s="11">
        <v>13.472248579161199</v>
      </c>
      <c r="L19" s="11">
        <v>8.5711195524763397</v>
      </c>
      <c r="M19" s="11">
        <v>11.409266109522999</v>
      </c>
      <c r="N19" s="11">
        <v>15.3657043155699</v>
      </c>
      <c r="O19" s="40">
        <v>15</v>
      </c>
      <c r="P19" s="40">
        <v>7</v>
      </c>
      <c r="Q19" s="40">
        <v>6</v>
      </c>
      <c r="R19" s="40">
        <v>11</v>
      </c>
      <c r="S19" s="40">
        <v>8</v>
      </c>
      <c r="T19" s="40">
        <v>8</v>
      </c>
      <c r="U19" s="40">
        <v>3</v>
      </c>
      <c r="V19" s="52">
        <v>0.959596037697518</v>
      </c>
      <c r="W19" s="52">
        <v>0</v>
      </c>
      <c r="X19" s="52">
        <v>0</v>
      </c>
      <c r="Y19" s="11">
        <v>0.65236533188153401</v>
      </c>
      <c r="Z19" s="11">
        <v>2.26159428822753E-3</v>
      </c>
      <c r="AA19" s="11">
        <v>0.986695788459791</v>
      </c>
      <c r="AB19" s="11">
        <v>-1.7077533169926998E-2</v>
      </c>
      <c r="AC19" s="19">
        <v>0.93</v>
      </c>
    </row>
    <row r="20" spans="1:29">
      <c r="A20" s="15" t="s">
        <v>552</v>
      </c>
      <c r="B20" s="7">
        <v>40354</v>
      </c>
      <c r="C20" s="8">
        <v>28.534805846099999</v>
      </c>
      <c r="D20" s="9">
        <v>26.73</v>
      </c>
      <c r="E20" s="10">
        <v>17.384</v>
      </c>
      <c r="F20" s="11">
        <v>0.85340171376524498</v>
      </c>
      <c r="G20" s="11">
        <v>6.2773579830288897</v>
      </c>
      <c r="H20" s="11">
        <v>0.68517349426899798</v>
      </c>
      <c r="I20" s="12">
        <v>-0.242736553370482</v>
      </c>
      <c r="J20" s="11">
        <v>0.89788906107619604</v>
      </c>
      <c r="K20" s="11">
        <v>20.198027304051099</v>
      </c>
      <c r="L20" s="11">
        <v>11.945208660138301</v>
      </c>
      <c r="M20" s="11"/>
      <c r="N20" s="11">
        <v>9.6356966527798598</v>
      </c>
      <c r="O20" s="40">
        <v>2</v>
      </c>
      <c r="P20" s="40">
        <v>2</v>
      </c>
      <c r="Q20" s="40">
        <v>17</v>
      </c>
      <c r="R20" s="40">
        <v>1</v>
      </c>
      <c r="S20" s="40">
        <v>2</v>
      </c>
      <c r="T20" s="40">
        <v>2</v>
      </c>
      <c r="U20" s="40"/>
      <c r="V20" s="52">
        <v>0.99019325861826102</v>
      </c>
      <c r="W20" s="52">
        <v>0</v>
      </c>
      <c r="X20" s="52">
        <v>0</v>
      </c>
      <c r="Y20" s="11">
        <v>0.98067413817391003</v>
      </c>
      <c r="Z20" s="11">
        <v>1.7436934989774101E-3</v>
      </c>
      <c r="AA20" s="11">
        <v>0.98461744546832497</v>
      </c>
      <c r="AB20" s="11">
        <v>-1.4877313781714099E-3</v>
      </c>
      <c r="AC20" s="19">
        <v>0.84</v>
      </c>
    </row>
    <row r="21" spans="1:29">
      <c r="A21" s="15" t="s">
        <v>553</v>
      </c>
      <c r="B21" s="7">
        <v>40354</v>
      </c>
      <c r="C21" s="8">
        <v>119.649799792</v>
      </c>
      <c r="D21" s="9">
        <v>136.83000000000001</v>
      </c>
      <c r="E21" s="10">
        <v>15.1538</v>
      </c>
      <c r="F21" s="11">
        <v>-0.42710331957841502</v>
      </c>
      <c r="G21" s="11">
        <v>4.7690818584070804</v>
      </c>
      <c r="H21" s="11">
        <v>2.6624573193864798</v>
      </c>
      <c r="I21" s="12">
        <v>1.59562343286983</v>
      </c>
      <c r="J21" s="11">
        <v>-3.8549875011103101</v>
      </c>
      <c r="K21" s="11">
        <v>12.1287230348448</v>
      </c>
      <c r="L21" s="11">
        <v>7.7210380632581703</v>
      </c>
      <c r="M21" s="11"/>
      <c r="N21" s="11">
        <v>7.1598438480705999</v>
      </c>
      <c r="O21" s="40">
        <v>20</v>
      </c>
      <c r="P21" s="40">
        <v>19</v>
      </c>
      <c r="Q21" s="40">
        <v>15</v>
      </c>
      <c r="R21" s="40">
        <v>20</v>
      </c>
      <c r="S21" s="40">
        <v>20</v>
      </c>
      <c r="T21" s="40">
        <v>19</v>
      </c>
      <c r="U21" s="40"/>
      <c r="V21" s="52">
        <v>1.0040233251685</v>
      </c>
      <c r="W21" s="52">
        <v>0</v>
      </c>
      <c r="X21" s="52">
        <v>0</v>
      </c>
      <c r="Y21" s="11">
        <v>-0.93710131640642003</v>
      </c>
      <c r="Z21" s="11">
        <v>-6.89514820890289E-3</v>
      </c>
      <c r="AA21" s="11">
        <v>0.99251367361208798</v>
      </c>
      <c r="AB21" s="11">
        <v>-2.10779251157268E-2</v>
      </c>
      <c r="AC21" s="19">
        <v>1.53</v>
      </c>
    </row>
    <row r="22" spans="1:29">
      <c r="A22" s="15" t="s">
        <v>554</v>
      </c>
      <c r="B22" s="7">
        <v>40441</v>
      </c>
      <c r="C22" s="8">
        <v>32.448090974000003</v>
      </c>
      <c r="D22" s="9">
        <v>33.25</v>
      </c>
      <c r="E22" s="10">
        <v>15.142099999999999</v>
      </c>
      <c r="F22" s="11">
        <v>0.83171296912871695</v>
      </c>
      <c r="G22" s="11">
        <v>5.9325176121616501</v>
      </c>
      <c r="H22" s="11">
        <v>8.3942522505830994E-2</v>
      </c>
      <c r="I22" s="12">
        <v>-0.84278492285931905</v>
      </c>
      <c r="J22" s="11">
        <v>-0.12334441454277</v>
      </c>
      <c r="K22" s="11">
        <v>19.476288340328399</v>
      </c>
      <c r="L22" s="11">
        <v>11.539302811390799</v>
      </c>
      <c r="M22" s="11"/>
      <c r="N22" s="11">
        <v>7.4518792223861698</v>
      </c>
      <c r="O22" s="40">
        <v>3</v>
      </c>
      <c r="P22" s="40">
        <v>3</v>
      </c>
      <c r="Q22" s="40">
        <v>20</v>
      </c>
      <c r="R22" s="40">
        <v>4</v>
      </c>
      <c r="S22" s="40">
        <v>3</v>
      </c>
      <c r="T22" s="40">
        <v>3</v>
      </c>
      <c r="U22" s="40"/>
      <c r="V22" s="52">
        <v>0.995121369149091</v>
      </c>
      <c r="W22" s="52">
        <v>0</v>
      </c>
      <c r="X22" s="52">
        <v>0</v>
      </c>
      <c r="Y22" s="11">
        <v>0.48786308509090498</v>
      </c>
      <c r="Z22" s="11"/>
      <c r="AA22" s="11"/>
      <c r="AB22" s="11">
        <v>-5.0155919006156097E-3</v>
      </c>
      <c r="AC22" s="19">
        <v>1.53</v>
      </c>
    </row>
    <row r="23" spans="1:29">
      <c r="A23" s="15" t="s">
        <v>555</v>
      </c>
      <c r="B23" s="7">
        <v>40298</v>
      </c>
      <c r="C23" s="8">
        <v>71.114235499304002</v>
      </c>
      <c r="D23" s="9">
        <v>74.28</v>
      </c>
      <c r="E23" s="10">
        <v>16.328600000000002</v>
      </c>
      <c r="F23" s="11">
        <v>-0.27117815916447602</v>
      </c>
      <c r="G23" s="11">
        <v>5.35532241621826</v>
      </c>
      <c r="H23" s="11">
        <v>3.7006458824201802</v>
      </c>
      <c r="I23" s="12">
        <v>2.6052532361442902</v>
      </c>
      <c r="J23" s="11">
        <v>-2.43310747021355</v>
      </c>
      <c r="K23" s="11">
        <v>13.3627494407756</v>
      </c>
      <c r="L23" s="11">
        <v>9.20450721460222</v>
      </c>
      <c r="M23" s="11"/>
      <c r="N23" s="11">
        <v>8.2792033729349708</v>
      </c>
      <c r="O23" s="40">
        <v>5</v>
      </c>
      <c r="P23" s="40">
        <v>6</v>
      </c>
      <c r="Q23" s="40">
        <v>1</v>
      </c>
      <c r="R23" s="40">
        <v>7</v>
      </c>
      <c r="S23" s="40">
        <v>10</v>
      </c>
      <c r="T23" s="40">
        <v>4</v>
      </c>
      <c r="U23" s="40"/>
      <c r="V23" s="52">
        <v>0.95060581531741895</v>
      </c>
      <c r="W23" s="52">
        <v>0</v>
      </c>
      <c r="X23" s="52">
        <v>0</v>
      </c>
      <c r="Y23" s="11">
        <v>0.34900008595687199</v>
      </c>
      <c r="Z23" s="11">
        <v>3.9409699964081E-3</v>
      </c>
      <c r="AA23" s="11">
        <v>0.99092823218909898</v>
      </c>
      <c r="AB23" s="11">
        <v>-1.54805390491915E-2</v>
      </c>
      <c r="AC23" s="19">
        <v>0.25</v>
      </c>
    </row>
    <row r="24" spans="1:29">
      <c r="A24" s="15" t="s">
        <v>556</v>
      </c>
      <c r="B24" s="7">
        <v>37588</v>
      </c>
      <c r="C24" s="8">
        <v>16.835699999999999</v>
      </c>
      <c r="D24" s="9">
        <v>16.98</v>
      </c>
      <c r="E24" s="10">
        <v>44.9968</v>
      </c>
      <c r="F24" s="11">
        <v>-0.33843046228547702</v>
      </c>
      <c r="G24" s="11">
        <v>5.0369989962416399</v>
      </c>
      <c r="H24" s="11">
        <v>3.1601342552684701</v>
      </c>
      <c r="I24" s="12">
        <v>2.0960678873686001</v>
      </c>
      <c r="J24" s="11">
        <v>-3.4654091963245501</v>
      </c>
      <c r="K24" s="11">
        <v>12.3411758521035</v>
      </c>
      <c r="L24" s="11">
        <v>8.0135766542224403</v>
      </c>
      <c r="M24" s="11">
        <v>8.8155885243024894</v>
      </c>
      <c r="N24" s="11">
        <v>12.503681165085499</v>
      </c>
      <c r="O24" s="40">
        <v>12</v>
      </c>
      <c r="P24" s="40">
        <v>18</v>
      </c>
      <c r="Q24" s="40">
        <v>13</v>
      </c>
      <c r="R24" s="40">
        <v>18</v>
      </c>
      <c r="S24" s="40">
        <v>16</v>
      </c>
      <c r="T24" s="40">
        <v>15</v>
      </c>
      <c r="U24" s="40">
        <v>11</v>
      </c>
      <c r="V24" s="52">
        <v>0.98904832280362898</v>
      </c>
      <c r="W24" s="52">
        <v>0</v>
      </c>
      <c r="X24" s="52">
        <v>0</v>
      </c>
      <c r="Y24" s="11">
        <v>0.58526705017163505</v>
      </c>
      <c r="Z24" s="11">
        <v>-3.8316834447672099E-4</v>
      </c>
      <c r="AA24" s="11">
        <v>0.991771900945425</v>
      </c>
      <c r="AB24" s="11">
        <v>-1.9618652598077199E-2</v>
      </c>
      <c r="AC24" s="19">
        <v>1.5</v>
      </c>
    </row>
    <row r="25" spans="1:29">
      <c r="A25" s="15" t="s">
        <v>557</v>
      </c>
      <c r="B25" s="7">
        <v>36368</v>
      </c>
      <c r="C25" s="8">
        <v>24.924089913</v>
      </c>
      <c r="D25" s="9">
        <v>26.12</v>
      </c>
      <c r="E25" s="10">
        <v>55.945700000000002</v>
      </c>
      <c r="F25" s="11">
        <v>-0.36704077162263998</v>
      </c>
      <c r="G25" s="11">
        <v>5.1217683610829798</v>
      </c>
      <c r="H25" s="11">
        <v>3.3333333333333401</v>
      </c>
      <c r="I25" s="12">
        <v>2.2461149886597598</v>
      </c>
      <c r="J25" s="11">
        <v>-3.0277765740780902</v>
      </c>
      <c r="K25" s="11">
        <v>12.672574334209401</v>
      </c>
      <c r="L25" s="11">
        <v>8.1504328600111595</v>
      </c>
      <c r="M25" s="11">
        <v>9.8275996165166308</v>
      </c>
      <c r="N25" s="11">
        <v>10.704229909971501</v>
      </c>
      <c r="O25" s="40">
        <v>16</v>
      </c>
      <c r="P25" s="40">
        <v>15</v>
      </c>
      <c r="Q25" s="40">
        <v>8</v>
      </c>
      <c r="R25" s="40">
        <v>12</v>
      </c>
      <c r="S25" s="40">
        <v>15</v>
      </c>
      <c r="T25" s="40">
        <v>13</v>
      </c>
      <c r="U25" s="40">
        <v>8</v>
      </c>
      <c r="V25" s="52">
        <v>0.99193995729103601</v>
      </c>
      <c r="W25" s="52">
        <v>0</v>
      </c>
      <c r="X25" s="52">
        <v>0</v>
      </c>
      <c r="Y25" s="11">
        <v>0.27607416391990802</v>
      </c>
      <c r="Z25" s="11">
        <v>1.6698036346699701E-3</v>
      </c>
      <c r="AA25" s="11">
        <v>0.99735113515589202</v>
      </c>
      <c r="AB25" s="11">
        <v>-1.7665029264421601E-2</v>
      </c>
      <c r="AC25" s="19">
        <v>1</v>
      </c>
    </row>
    <row r="26" spans="1:29">
      <c r="A26" s="15" t="s">
        <v>558</v>
      </c>
      <c r="B26" s="7">
        <v>39639</v>
      </c>
      <c r="C26" s="8">
        <v>3.5958999999999999</v>
      </c>
      <c r="D26" s="9">
        <v>3.74</v>
      </c>
      <c r="E26" s="10">
        <v>863.45190000000002</v>
      </c>
      <c r="F26" s="11">
        <v>-0.28610877514956301</v>
      </c>
      <c r="G26" s="11">
        <v>5.3824185239293101</v>
      </c>
      <c r="H26" s="11">
        <v>3.6647127150922598</v>
      </c>
      <c r="I26" s="12">
        <v>2.5624094659627801</v>
      </c>
      <c r="J26" s="11">
        <v>-2.3931569439296299</v>
      </c>
      <c r="K26" s="11">
        <v>13.6059898780836</v>
      </c>
      <c r="L26" s="11">
        <v>9.0427997991542099</v>
      </c>
      <c r="M26" s="11"/>
      <c r="N26" s="11">
        <v>10.081261574249901</v>
      </c>
      <c r="O26" s="40">
        <v>6</v>
      </c>
      <c r="P26" s="40">
        <v>5</v>
      </c>
      <c r="Q26" s="40">
        <v>2</v>
      </c>
      <c r="R26" s="40">
        <v>6</v>
      </c>
      <c r="S26" s="40">
        <v>6</v>
      </c>
      <c r="T26" s="40">
        <v>6</v>
      </c>
      <c r="U26" s="40"/>
      <c r="V26" s="52">
        <v>0.99268162393162396</v>
      </c>
      <c r="W26" s="52">
        <v>0</v>
      </c>
      <c r="X26" s="52">
        <v>0</v>
      </c>
      <c r="Y26" s="11">
        <v>0.202991452991481</v>
      </c>
      <c r="Z26" s="11">
        <v>4.3322529588617296E-3</v>
      </c>
      <c r="AA26" s="11">
        <v>0.998770693671999</v>
      </c>
      <c r="AB26" s="11">
        <v>-1.51396495154966E-2</v>
      </c>
      <c r="AC26" s="19">
        <v>0.25</v>
      </c>
    </row>
    <row r="27" spans="1:29">
      <c r="A27" s="15" t="s">
        <v>559</v>
      </c>
      <c r="B27" s="7">
        <v>40449</v>
      </c>
      <c r="C27" s="8">
        <v>73.171800000000005</v>
      </c>
      <c r="D27" s="9">
        <v>75.319999999999993</v>
      </c>
      <c r="E27" s="10">
        <v>13.5428</v>
      </c>
      <c r="F27" s="11">
        <v>-0.33117944038033598</v>
      </c>
      <c r="G27" s="11">
        <v>5.1737259835670901</v>
      </c>
      <c r="H27" s="11">
        <v>3.2170539681571899</v>
      </c>
      <c r="I27" s="12">
        <v>2.1335002526414302</v>
      </c>
      <c r="J27" s="11">
        <v>-3.3023212640928801</v>
      </c>
      <c r="K27" s="11">
        <v>12.7460483474387</v>
      </c>
      <c r="L27" s="11">
        <v>8.4558758104587195</v>
      </c>
      <c r="M27" s="11"/>
      <c r="N27" s="11">
        <v>5.4151647384856396</v>
      </c>
      <c r="O27" s="40">
        <v>11</v>
      </c>
      <c r="P27" s="40">
        <v>11</v>
      </c>
      <c r="Q27" s="40">
        <v>11</v>
      </c>
      <c r="R27" s="40">
        <v>17</v>
      </c>
      <c r="S27" s="40">
        <v>13</v>
      </c>
      <c r="T27" s="40">
        <v>10</v>
      </c>
      <c r="U27" s="40"/>
      <c r="V27" s="52">
        <v>0.992153444460948</v>
      </c>
      <c r="W27" s="52">
        <v>0</v>
      </c>
      <c r="X27" s="52">
        <v>0</v>
      </c>
      <c r="Y27" s="11">
        <v>0.25466799172747501</v>
      </c>
      <c r="Z27" s="11">
        <v>3.9499619947253701E-4</v>
      </c>
      <c r="AA27" s="11">
        <v>0.99297353627651597</v>
      </c>
      <c r="AB27" s="11">
        <v>-1.8874845635693801E-2</v>
      </c>
      <c r="AC27" s="19">
        <v>0.84</v>
      </c>
    </row>
    <row r="28" spans="1:29">
      <c r="A28" s="15" t="s">
        <v>560</v>
      </c>
      <c r="B28" s="7">
        <v>37273</v>
      </c>
      <c r="C28" s="8">
        <v>205.78700000000001</v>
      </c>
      <c r="D28" s="9">
        <v>222.5</v>
      </c>
      <c r="E28" s="10">
        <v>68.585800000000006</v>
      </c>
      <c r="F28" s="11">
        <v>-0.33943916976898503</v>
      </c>
      <c r="G28" s="11">
        <v>5.1464997056514896</v>
      </c>
      <c r="H28" s="11">
        <v>3.2629414049679002</v>
      </c>
      <c r="I28" s="12">
        <v>2.19755330720746</v>
      </c>
      <c r="J28" s="11">
        <v>-3.1100211478612598</v>
      </c>
      <c r="K28" s="11">
        <v>12.1534006983478</v>
      </c>
      <c r="L28" s="11">
        <v>7.81156281578905</v>
      </c>
      <c r="M28" s="11">
        <v>9.4588240996489503</v>
      </c>
      <c r="N28" s="11">
        <v>14.251694887070499</v>
      </c>
      <c r="O28" s="40">
        <v>13</v>
      </c>
      <c r="P28" s="40">
        <v>13</v>
      </c>
      <c r="Q28" s="40">
        <v>10</v>
      </c>
      <c r="R28" s="40">
        <v>15</v>
      </c>
      <c r="S28" s="40">
        <v>19</v>
      </c>
      <c r="T28" s="40">
        <v>18</v>
      </c>
      <c r="U28" s="40">
        <v>9</v>
      </c>
      <c r="V28" s="52">
        <v>0.93015430430032298</v>
      </c>
      <c r="W28" s="52">
        <v>0</v>
      </c>
      <c r="X28" s="52">
        <v>0</v>
      </c>
      <c r="Y28" s="11">
        <v>5.5362223873144396</v>
      </c>
      <c r="Z28" s="11">
        <v>1.3920988178393299E-3</v>
      </c>
      <c r="AA28" s="11">
        <v>0.99849970500785601</v>
      </c>
      <c r="AB28" s="11">
        <v>-1.7930206913945701E-2</v>
      </c>
      <c r="AC28" s="19">
        <v>0.72</v>
      </c>
    </row>
    <row r="29" spans="1:29">
      <c r="A29" s="15" t="s">
        <v>561</v>
      </c>
      <c r="B29" s="7">
        <v>37677</v>
      </c>
      <c r="C29" s="8">
        <v>8.693485635</v>
      </c>
      <c r="D29" s="9">
        <v>9.02</v>
      </c>
      <c r="E29" s="10">
        <v>48.235900000000001</v>
      </c>
      <c r="F29" s="11">
        <v>-0.35078513480849599</v>
      </c>
      <c r="G29" s="11">
        <v>5.1734288056655604</v>
      </c>
      <c r="H29" s="11">
        <v>3.3050134175149202</v>
      </c>
      <c r="I29" s="12">
        <v>2.2239411696142399</v>
      </c>
      <c r="J29" s="11">
        <v>-3.1627361662915998</v>
      </c>
      <c r="K29" s="11">
        <v>12.267523514556601</v>
      </c>
      <c r="L29" s="11">
        <v>7.9297838665742804</v>
      </c>
      <c r="M29" s="11">
        <v>9.9137027184652098</v>
      </c>
      <c r="N29" s="11">
        <v>16.6782231519765</v>
      </c>
      <c r="O29" s="40">
        <v>14</v>
      </c>
      <c r="P29" s="40">
        <v>12</v>
      </c>
      <c r="Q29" s="40">
        <v>9</v>
      </c>
      <c r="R29" s="40">
        <v>16</v>
      </c>
      <c r="S29" s="40">
        <v>18</v>
      </c>
      <c r="T29" s="40">
        <v>16</v>
      </c>
      <c r="U29" s="40">
        <v>7</v>
      </c>
      <c r="V29" s="52">
        <v>0.98585923066502101</v>
      </c>
      <c r="W29" s="52">
        <v>0</v>
      </c>
      <c r="X29" s="52">
        <v>0</v>
      </c>
      <c r="Y29" s="11">
        <v>0.88654760012355804</v>
      </c>
      <c r="Z29" s="11">
        <v>1.0334435834009801E-3</v>
      </c>
      <c r="AA29" s="11">
        <v>0.99582869901329296</v>
      </c>
      <c r="AB29" s="11">
        <v>-1.82685994454404E-2</v>
      </c>
      <c r="AC29" s="19">
        <v>1.01</v>
      </c>
    </row>
    <row r="30" spans="1:29">
      <c r="A30" s="15" t="s">
        <v>562</v>
      </c>
      <c r="B30" s="7">
        <v>40339</v>
      </c>
      <c r="C30" s="8">
        <v>0.38150000000000001</v>
      </c>
      <c r="D30" s="9">
        <v>0.4</v>
      </c>
      <c r="E30" s="10">
        <v>15.090400000000001</v>
      </c>
      <c r="F30" s="11">
        <v>-0.32826731659632002</v>
      </c>
      <c r="G30" s="11">
        <v>5.1207567936580896</v>
      </c>
      <c r="H30" s="11">
        <v>3.104673408035</v>
      </c>
      <c r="I30" s="12">
        <v>2.0407611268139099</v>
      </c>
      <c r="J30" s="11">
        <v>-3.4912351387476499</v>
      </c>
      <c r="K30" s="11">
        <v>12.3200592171716</v>
      </c>
      <c r="L30" s="11">
        <v>7.4674971472959504</v>
      </c>
      <c r="M30" s="11"/>
      <c r="N30" s="11">
        <v>7.0353628901927996</v>
      </c>
      <c r="O30" s="40">
        <v>10</v>
      </c>
      <c r="P30" s="40">
        <v>16</v>
      </c>
      <c r="Q30" s="40">
        <v>14</v>
      </c>
      <c r="R30" s="40">
        <v>19</v>
      </c>
      <c r="S30" s="40">
        <v>17</v>
      </c>
      <c r="T30" s="40">
        <v>20</v>
      </c>
      <c r="U30" s="40"/>
      <c r="V30" s="52">
        <v>0.9921875</v>
      </c>
      <c r="W30" s="52">
        <v>0</v>
      </c>
      <c r="X30" s="52">
        <v>0</v>
      </c>
      <c r="Y30" s="11">
        <v>0.57963709677418596</v>
      </c>
      <c r="Z30" s="11">
        <v>-1.46824804626945E-3</v>
      </c>
      <c r="AA30" s="11">
        <v>0.99272146489795998</v>
      </c>
      <c r="AB30" s="11">
        <v>-1.95780432729807E-2</v>
      </c>
      <c r="AC30" s="19">
        <v>1.5</v>
      </c>
    </row>
    <row r="31" spans="1:29">
      <c r="A31" s="15" t="s">
        <v>563</v>
      </c>
      <c r="B31" s="7">
        <v>36589</v>
      </c>
      <c r="C31" s="8">
        <v>386.30840000000001</v>
      </c>
      <c r="D31" s="9">
        <v>404.84</v>
      </c>
      <c r="E31" s="10">
        <v>51.402999999999999</v>
      </c>
      <c r="F31" s="11">
        <v>-0.29734484437401498</v>
      </c>
      <c r="G31" s="11">
        <v>5.2781413143434097</v>
      </c>
      <c r="H31" s="11">
        <v>3.5693057836253099</v>
      </c>
      <c r="I31" s="12">
        <v>2.4692859264457101</v>
      </c>
      <c r="J31" s="11">
        <v>-2.4577689560554301</v>
      </c>
      <c r="K31" s="11">
        <v>13.1450671050872</v>
      </c>
      <c r="L31" s="11">
        <v>8.3443351632675409</v>
      </c>
      <c r="M31" s="11">
        <v>10.473512212112</v>
      </c>
      <c r="N31" s="11">
        <v>10.547617154055899</v>
      </c>
      <c r="O31" s="40">
        <v>7</v>
      </c>
      <c r="P31" s="40">
        <v>9</v>
      </c>
      <c r="Q31" s="40">
        <v>4</v>
      </c>
      <c r="R31" s="40">
        <v>8</v>
      </c>
      <c r="S31" s="40">
        <v>11</v>
      </c>
      <c r="T31" s="40">
        <v>12</v>
      </c>
      <c r="U31" s="40">
        <v>5</v>
      </c>
      <c r="V31" s="52">
        <v>0.985483662203674</v>
      </c>
      <c r="W31" s="52">
        <v>0</v>
      </c>
      <c r="X31" s="52">
        <v>0</v>
      </c>
      <c r="Y31" s="11">
        <v>0.16707818686079701</v>
      </c>
      <c r="Z31" s="11">
        <v>3.75828978982065E-3</v>
      </c>
      <c r="AA31" s="11">
        <v>0.99095402959967804</v>
      </c>
      <c r="AB31" s="11">
        <v>-1.5656006387454399E-2</v>
      </c>
      <c r="AC31" s="19">
        <v>0.21</v>
      </c>
    </row>
    <row r="32" spans="1:29">
      <c r="A32" s="41" t="s">
        <v>91</v>
      </c>
      <c r="B32" s="13"/>
      <c r="C32" s="13"/>
      <c r="D32" s="13"/>
      <c r="E32" s="42">
        <f t="shared" ref="E32:N32" si="0">SUMPRODUCT($D12:$D31,E12:E31)/SUMIF(E12:E31,"&lt;&gt;"&amp;"",$D12:$D31)</f>
        <v>320.0819324374761</v>
      </c>
      <c r="F32" s="42">
        <f t="shared" si="0"/>
        <v>-0.25267422492697217</v>
      </c>
      <c r="G32" s="42">
        <f t="shared" si="0"/>
        <v>5.2822499111438104</v>
      </c>
      <c r="H32" s="42">
        <f t="shared" si="0"/>
        <v>3.2354918936652268</v>
      </c>
      <c r="I32" s="42">
        <f t="shared" si="0"/>
        <v>2.1613894434866889</v>
      </c>
      <c r="J32" s="42">
        <f t="shared" si="0"/>
        <v>-2.5401947423526217</v>
      </c>
      <c r="K32" s="42">
        <f t="shared" si="0"/>
        <v>13.605473611174684</v>
      </c>
      <c r="L32" s="42">
        <f t="shared" si="0"/>
        <v>8.7362540903153452</v>
      </c>
      <c r="M32" s="42">
        <f t="shared" si="0"/>
        <v>10.935491041146697</v>
      </c>
      <c r="N32" s="42">
        <f t="shared" si="0"/>
        <v>14.975966160882299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20"/>
    </row>
    <row r="33" spans="1:29">
      <c r="A33" s="44" t="s">
        <v>92</v>
      </c>
      <c r="B33" s="13"/>
      <c r="C33" s="13"/>
      <c r="D33" s="13"/>
      <c r="E33" s="13"/>
      <c r="F33" s="45">
        <f t="shared" ref="F33:N33" si="1">MAX(F12:F31)</f>
        <v>0.857747902750705</v>
      </c>
      <c r="G33" s="45">
        <f t="shared" si="1"/>
        <v>6.3649897131426103</v>
      </c>
      <c r="H33" s="45">
        <f t="shared" si="1"/>
        <v>3.7006458824201802</v>
      </c>
      <c r="I33" s="45">
        <f t="shared" si="1"/>
        <v>2.6052532361442902</v>
      </c>
      <c r="J33" s="45">
        <f t="shared" si="1"/>
        <v>0.89788906107619604</v>
      </c>
      <c r="K33" s="45">
        <f t="shared" si="1"/>
        <v>20.9681089083026</v>
      </c>
      <c r="L33" s="45">
        <f t="shared" si="1"/>
        <v>12.5025918843896</v>
      </c>
      <c r="M33" s="45">
        <f t="shared" si="1"/>
        <v>14.772822236367</v>
      </c>
      <c r="N33" s="45">
        <f t="shared" si="1"/>
        <v>50.218794196567202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20"/>
    </row>
    <row r="34" spans="1:29">
      <c r="A34" s="44" t="s">
        <v>93</v>
      </c>
      <c r="B34" s="13"/>
      <c r="C34" s="13"/>
      <c r="D34" s="13"/>
      <c r="E34" s="13"/>
      <c r="F34" s="45">
        <f t="shared" ref="F34:N34" si="2">MIN(F12:F31)</f>
        <v>-0.42710331957841502</v>
      </c>
      <c r="G34" s="45">
        <f t="shared" si="2"/>
        <v>2.6273458445040401</v>
      </c>
      <c r="H34" s="45">
        <f t="shared" si="2"/>
        <v>8.3942522505830994E-2</v>
      </c>
      <c r="I34" s="45">
        <f t="shared" si="2"/>
        <v>-0.84278492285931905</v>
      </c>
      <c r="J34" s="45">
        <f t="shared" si="2"/>
        <v>-3.8549875011103101</v>
      </c>
      <c r="K34" s="45">
        <f t="shared" si="2"/>
        <v>12.1287230348448</v>
      </c>
      <c r="L34" s="45">
        <f t="shared" si="2"/>
        <v>7.4674971472959504</v>
      </c>
      <c r="M34" s="45">
        <f t="shared" si="2"/>
        <v>8.8155885243024894</v>
      </c>
      <c r="N34" s="45">
        <f t="shared" si="2"/>
        <v>5.4151647384856396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20"/>
    </row>
    <row r="35" spans="1:29">
      <c r="A35" s="54" t="s">
        <v>94</v>
      </c>
      <c r="B35" s="18"/>
      <c r="C35" s="18"/>
      <c r="D35" s="18"/>
      <c r="E35" s="18"/>
      <c r="F35" s="55">
        <f t="shared" ref="F35:N35" si="3">MEDIAN(F12:F31)</f>
        <v>-0.329723378488328</v>
      </c>
      <c r="G35" s="55">
        <f t="shared" si="3"/>
        <v>5.2001656668177798</v>
      </c>
      <c r="H35" s="55">
        <f t="shared" si="3"/>
        <v>3.2399976865625453</v>
      </c>
      <c r="I35" s="55">
        <f t="shared" si="3"/>
        <v>2.1747125301160652</v>
      </c>
      <c r="J35" s="55">
        <f t="shared" si="3"/>
        <v>-2.7203918307155552</v>
      </c>
      <c r="K35" s="55">
        <f t="shared" si="3"/>
        <v>13.253908272931401</v>
      </c>
      <c r="L35" s="55">
        <f t="shared" si="3"/>
        <v>8.4425757214179296</v>
      </c>
      <c r="M35" s="55">
        <f t="shared" si="3"/>
        <v>10.0328141338095</v>
      </c>
      <c r="N35" s="55">
        <f t="shared" si="3"/>
        <v>11.553184543731401</v>
      </c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56"/>
    </row>
    <row r="36" spans="1:29" ht="15.75" thickBo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3"/>
    </row>
    <row r="37" spans="1:29" ht="16.5" thickTop="1" thickBot="1"/>
    <row r="38" spans="1:29" ht="20.25" thickTop="1" thickBot="1">
      <c r="A38" s="37" t="s">
        <v>564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9"/>
    </row>
    <row r="39" spans="1:29" ht="15.75" thickTop="1">
      <c r="A39" s="48" t="s">
        <v>565</v>
      </c>
      <c r="B39" s="22">
        <v>37454</v>
      </c>
      <c r="C39" s="23">
        <v>89.622900000000001</v>
      </c>
      <c r="D39" s="24">
        <v>89.36</v>
      </c>
      <c r="E39" s="25">
        <v>228.6301</v>
      </c>
      <c r="F39" s="26">
        <v>-0.45130637193218098</v>
      </c>
      <c r="G39" s="26">
        <v>4.7575955294648002</v>
      </c>
      <c r="H39" s="26">
        <v>3.0562105279290201</v>
      </c>
      <c r="I39" s="27">
        <v>1.9673176671022501</v>
      </c>
      <c r="J39" s="26">
        <v>-3.7138969385808398</v>
      </c>
      <c r="K39" s="26">
        <v>12.927768751684001</v>
      </c>
      <c r="L39" s="26">
        <v>8.3410690234548603</v>
      </c>
      <c r="M39" s="26">
        <v>8.9302940186993602</v>
      </c>
      <c r="N39" s="26">
        <v>15.089111761731001</v>
      </c>
      <c r="O39" s="49">
        <v>4</v>
      </c>
      <c r="P39" s="49">
        <v>2</v>
      </c>
      <c r="Q39" s="49">
        <v>3</v>
      </c>
      <c r="R39" s="49">
        <v>2</v>
      </c>
      <c r="S39" s="49">
        <v>3</v>
      </c>
      <c r="T39" s="49">
        <v>3</v>
      </c>
      <c r="U39" s="49">
        <v>4</v>
      </c>
      <c r="V39" s="53">
        <v>0.99755150457134401</v>
      </c>
      <c r="W39" s="53">
        <v>0</v>
      </c>
      <c r="X39" s="53">
        <v>0</v>
      </c>
      <c r="Y39" s="26">
        <v>0.24484954286545599</v>
      </c>
      <c r="Z39" s="26">
        <v>5.3962311802406597E-3</v>
      </c>
      <c r="AA39" s="26">
        <v>0.98914572158869096</v>
      </c>
      <c r="AB39" s="26">
        <v>-1.99442855051267E-2</v>
      </c>
      <c r="AC39" s="28">
        <v>0.3</v>
      </c>
    </row>
    <row r="40" spans="1:29">
      <c r="A40" s="15" t="s">
        <v>566</v>
      </c>
      <c r="B40" s="7">
        <v>37454</v>
      </c>
      <c r="C40" s="8">
        <v>111.7996</v>
      </c>
      <c r="D40" s="9">
        <v>115.29</v>
      </c>
      <c r="E40" s="10">
        <v>349.00420000000003</v>
      </c>
      <c r="F40" s="11">
        <v>0.24025778382084101</v>
      </c>
      <c r="G40" s="11">
        <v>5.4152904699985598</v>
      </c>
      <c r="H40" s="11">
        <v>3.0621492717668901</v>
      </c>
      <c r="I40" s="12">
        <v>2.06618663966771</v>
      </c>
      <c r="J40" s="11">
        <v>-4.2437086267149002</v>
      </c>
      <c r="K40" s="11">
        <v>13.176111862909799</v>
      </c>
      <c r="L40" s="11">
        <v>9.0313192815215402</v>
      </c>
      <c r="M40" s="11">
        <v>12.386757748412199</v>
      </c>
      <c r="N40" s="11">
        <v>28.987708987201</v>
      </c>
      <c r="O40" s="40">
        <v>1</v>
      </c>
      <c r="P40" s="40">
        <v>1</v>
      </c>
      <c r="Q40" s="40">
        <v>1</v>
      </c>
      <c r="R40" s="40">
        <v>3</v>
      </c>
      <c r="S40" s="40">
        <v>1</v>
      </c>
      <c r="T40" s="40">
        <v>2</v>
      </c>
      <c r="U40" s="40">
        <v>1</v>
      </c>
      <c r="V40" s="52">
        <v>0.96774741940324205</v>
      </c>
      <c r="W40" s="52">
        <v>2.13854948821742E-2</v>
      </c>
      <c r="X40" s="52">
        <v>8.1635414435035497E-3</v>
      </c>
      <c r="Y40" s="11">
        <v>0.27035442710795299</v>
      </c>
      <c r="Z40" s="11">
        <v>2.2058886650439401E-3</v>
      </c>
      <c r="AA40" s="11">
        <v>0.96663551533899394</v>
      </c>
      <c r="AB40" s="11">
        <v>-2.28138529363427E-2</v>
      </c>
      <c r="AC40" s="19">
        <v>1</v>
      </c>
    </row>
    <row r="41" spans="1:29">
      <c r="A41" s="15" t="s">
        <v>567</v>
      </c>
      <c r="B41" s="7">
        <v>37631</v>
      </c>
      <c r="C41" s="8">
        <v>4.7343609070000001</v>
      </c>
      <c r="D41" s="9">
        <v>5.21</v>
      </c>
      <c r="E41" s="10">
        <v>271.32619999999997</v>
      </c>
      <c r="F41" s="11">
        <v>-0.40787351516339299</v>
      </c>
      <c r="G41" s="11">
        <v>4.6861935986696004</v>
      </c>
      <c r="H41" s="11">
        <v>3.05856488568172</v>
      </c>
      <c r="I41" s="12">
        <v>1.9721608681943199</v>
      </c>
      <c r="J41" s="11">
        <v>-3.50773997331323</v>
      </c>
      <c r="K41" s="11">
        <v>13.006573199428599</v>
      </c>
      <c r="L41" s="11">
        <v>9.0672173946416006</v>
      </c>
      <c r="M41" s="11">
        <v>11.1564272476467</v>
      </c>
      <c r="N41" s="11">
        <v>17.631280387113101</v>
      </c>
      <c r="O41" s="40">
        <v>2</v>
      </c>
      <c r="P41" s="40">
        <v>3</v>
      </c>
      <c r="Q41" s="40">
        <v>2</v>
      </c>
      <c r="R41" s="40">
        <v>1</v>
      </c>
      <c r="S41" s="40">
        <v>2</v>
      </c>
      <c r="T41" s="40">
        <v>1</v>
      </c>
      <c r="U41" s="40">
        <v>2</v>
      </c>
      <c r="V41" s="52">
        <v>0.98124830550736097</v>
      </c>
      <c r="W41" s="52">
        <v>0</v>
      </c>
      <c r="X41" s="52">
        <v>0</v>
      </c>
      <c r="Y41" s="11">
        <v>1.8751694492639299</v>
      </c>
      <c r="Z41" s="11">
        <v>5.96913179935794E-3</v>
      </c>
      <c r="AA41" s="11">
        <v>0.98282803490450299</v>
      </c>
      <c r="AB41" s="11">
        <v>-1.9357835446245902E-2</v>
      </c>
      <c r="AC41" s="19">
        <v>0.08</v>
      </c>
    </row>
    <row r="42" spans="1:29">
      <c r="A42" s="15" t="s">
        <v>568</v>
      </c>
      <c r="B42" s="7">
        <v>37588</v>
      </c>
      <c r="C42" s="8">
        <v>14.514200000000001</v>
      </c>
      <c r="D42" s="9">
        <v>15.22</v>
      </c>
      <c r="E42" s="10">
        <v>49.429200000000002</v>
      </c>
      <c r="F42" s="11">
        <v>-0.44451247635954899</v>
      </c>
      <c r="G42" s="11">
        <v>4.3519015027085697</v>
      </c>
      <c r="H42" s="11">
        <v>2.19570287302147</v>
      </c>
      <c r="I42" s="12">
        <v>1.1388794539270599</v>
      </c>
      <c r="J42" s="11">
        <v>-5.4838604817474703</v>
      </c>
      <c r="K42" s="11">
        <v>11.4362516234407</v>
      </c>
      <c r="L42" s="11">
        <v>7.4685740323409799</v>
      </c>
      <c r="M42" s="11">
        <v>8.3484635931919193</v>
      </c>
      <c r="N42" s="11">
        <v>13.287821058812799</v>
      </c>
      <c r="O42" s="40">
        <v>3</v>
      </c>
      <c r="P42" s="40">
        <v>6</v>
      </c>
      <c r="Q42" s="40">
        <v>5</v>
      </c>
      <c r="R42" s="40">
        <v>6</v>
      </c>
      <c r="S42" s="40">
        <v>6</v>
      </c>
      <c r="T42" s="40">
        <v>5</v>
      </c>
      <c r="U42" s="40">
        <v>5</v>
      </c>
      <c r="V42" s="52">
        <v>0.99446236311920699</v>
      </c>
      <c r="W42" s="52">
        <v>0</v>
      </c>
      <c r="X42" s="52">
        <v>0</v>
      </c>
      <c r="Y42" s="11">
        <v>0.55376368807930099</v>
      </c>
      <c r="Z42" s="11">
        <v>-1.9154707748691401E-3</v>
      </c>
      <c r="AA42" s="11">
        <v>0.99298338108342998</v>
      </c>
      <c r="AB42" s="11">
        <v>-2.69629473267749E-2</v>
      </c>
      <c r="AC42" s="19">
        <v>2</v>
      </c>
    </row>
    <row r="43" spans="1:29">
      <c r="A43" s="15" t="s">
        <v>569</v>
      </c>
      <c r="B43" s="7">
        <v>40449</v>
      </c>
      <c r="C43" s="8">
        <v>5.3425000000000002</v>
      </c>
      <c r="D43" s="9">
        <v>5.32</v>
      </c>
      <c r="E43" s="10">
        <v>12.950900000000001</v>
      </c>
      <c r="F43" s="11">
        <v>-0.49174407794143599</v>
      </c>
      <c r="G43" s="11">
        <v>4.3577408723539701</v>
      </c>
      <c r="H43" s="11">
        <v>2.0503203133003001</v>
      </c>
      <c r="I43" s="12">
        <v>1.04470624951236</v>
      </c>
      <c r="J43" s="11">
        <v>-5.0555331549429896</v>
      </c>
      <c r="K43" s="11">
        <v>11.5580156265145</v>
      </c>
      <c r="L43" s="11">
        <v>7.6946508834629697</v>
      </c>
      <c r="M43" s="11"/>
      <c r="N43" s="11">
        <v>4.5991366504190001</v>
      </c>
      <c r="O43" s="40">
        <v>5</v>
      </c>
      <c r="P43" s="40">
        <v>5</v>
      </c>
      <c r="Q43" s="40">
        <v>6</v>
      </c>
      <c r="R43" s="40">
        <v>5</v>
      </c>
      <c r="S43" s="40">
        <v>5</v>
      </c>
      <c r="T43" s="40">
        <v>4</v>
      </c>
      <c r="U43" s="40"/>
      <c r="V43" s="52">
        <v>0.98700312439316695</v>
      </c>
      <c r="W43" s="52">
        <v>0</v>
      </c>
      <c r="X43" s="52">
        <v>0</v>
      </c>
      <c r="Y43" s="11">
        <v>1.29968756068333</v>
      </c>
      <c r="Z43" s="11">
        <v>-1.3078370667821801E-3</v>
      </c>
      <c r="AA43" s="11">
        <v>0.96275376133268997</v>
      </c>
      <c r="AB43" s="11">
        <v>-2.6413775217583702E-2</v>
      </c>
      <c r="AC43" s="19">
        <v>0.85</v>
      </c>
    </row>
    <row r="44" spans="1:29">
      <c r="A44" s="15" t="s">
        <v>570</v>
      </c>
      <c r="B44" s="7">
        <v>37677</v>
      </c>
      <c r="C44" s="8">
        <v>6.4681567280000003</v>
      </c>
      <c r="D44" s="9">
        <v>6.49</v>
      </c>
      <c r="E44" s="10">
        <v>64.182900000000004</v>
      </c>
      <c r="F44" s="11">
        <v>-0.51553502646641802</v>
      </c>
      <c r="G44" s="11">
        <v>4.5016045758498704</v>
      </c>
      <c r="H44" s="11">
        <v>2.6407448394091899</v>
      </c>
      <c r="I44" s="12">
        <v>1.56872115914148</v>
      </c>
      <c r="J44" s="11">
        <v>-4.5645751025608501</v>
      </c>
      <c r="K44" s="11">
        <v>11.736093688428101</v>
      </c>
      <c r="L44" s="11">
        <v>7.4645881654241499</v>
      </c>
      <c r="M44" s="11">
        <v>9.3725101728076901</v>
      </c>
      <c r="N44" s="11">
        <v>16.299917643369898</v>
      </c>
      <c r="O44" s="40">
        <v>6</v>
      </c>
      <c r="P44" s="40">
        <v>4</v>
      </c>
      <c r="Q44" s="40">
        <v>4</v>
      </c>
      <c r="R44" s="40">
        <v>4</v>
      </c>
      <c r="S44" s="40">
        <v>4</v>
      </c>
      <c r="T44" s="40">
        <v>6</v>
      </c>
      <c r="U44" s="40">
        <v>3</v>
      </c>
      <c r="V44" s="52">
        <v>0.99213846089561197</v>
      </c>
      <c r="W44" s="52">
        <v>0</v>
      </c>
      <c r="X44" s="52">
        <v>0</v>
      </c>
      <c r="Y44" s="11">
        <v>0.78615391043883198</v>
      </c>
      <c r="Z44" s="11">
        <v>1.9368054038225E-3</v>
      </c>
      <c r="AA44" s="11">
        <v>0.99300881645622496</v>
      </c>
      <c r="AB44" s="11">
        <v>-2.3276606464180501E-2</v>
      </c>
      <c r="AC44" s="19">
        <v>1.01</v>
      </c>
    </row>
    <row r="45" spans="1:29">
      <c r="A45" s="41" t="s">
        <v>91</v>
      </c>
      <c r="B45" s="13"/>
      <c r="C45" s="13"/>
      <c r="D45" s="13"/>
      <c r="E45" s="42">
        <f t="shared" ref="E45:N45" si="4">SUMPRODUCT($D39:$D44,E39:E44)/SUMIF(E39:E44,"&lt;&gt;"&amp;"",$D39:$D44)</f>
        <v>267.29050482924561</v>
      </c>
      <c r="F45" s="42">
        <f t="shared" si="4"/>
        <v>-0.11601088783724105</v>
      </c>
      <c r="G45" s="42">
        <f t="shared" si="4"/>
        <v>5.0340545377921835</v>
      </c>
      <c r="H45" s="42">
        <f t="shared" si="4"/>
        <v>2.9698932887587222</v>
      </c>
      <c r="I45" s="42">
        <f t="shared" si="4"/>
        <v>1.9306754417740029</v>
      </c>
      <c r="J45" s="42">
        <f t="shared" si="4"/>
        <v>-4.1343670420812177</v>
      </c>
      <c r="K45" s="42">
        <f t="shared" si="4"/>
        <v>12.891127694601286</v>
      </c>
      <c r="L45" s="42">
        <f t="shared" si="4"/>
        <v>8.5983846814744531</v>
      </c>
      <c r="M45" s="42">
        <f t="shared" si="4"/>
        <v>10.67537490692041</v>
      </c>
      <c r="N45" s="42">
        <f t="shared" si="4"/>
        <v>21.591073814767931</v>
      </c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20"/>
    </row>
    <row r="46" spans="1:29">
      <c r="A46" s="44" t="s">
        <v>92</v>
      </c>
      <c r="B46" s="13"/>
      <c r="C46" s="13"/>
      <c r="D46" s="13"/>
      <c r="E46" s="13"/>
      <c r="F46" s="45">
        <f t="shared" ref="F46:N46" si="5">MAX(F39:F44)</f>
        <v>0.24025778382084101</v>
      </c>
      <c r="G46" s="45">
        <f t="shared" si="5"/>
        <v>5.4152904699985598</v>
      </c>
      <c r="H46" s="45">
        <f t="shared" si="5"/>
        <v>3.0621492717668901</v>
      </c>
      <c r="I46" s="45">
        <f t="shared" si="5"/>
        <v>2.06618663966771</v>
      </c>
      <c r="J46" s="45">
        <f t="shared" si="5"/>
        <v>-3.50773997331323</v>
      </c>
      <c r="K46" s="45">
        <f t="shared" si="5"/>
        <v>13.176111862909799</v>
      </c>
      <c r="L46" s="45">
        <f t="shared" si="5"/>
        <v>9.0672173946416006</v>
      </c>
      <c r="M46" s="45">
        <f t="shared" si="5"/>
        <v>12.386757748412199</v>
      </c>
      <c r="N46" s="45">
        <f t="shared" si="5"/>
        <v>28.987708987201</v>
      </c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20"/>
    </row>
    <row r="47" spans="1:29">
      <c r="A47" s="44" t="s">
        <v>93</v>
      </c>
      <c r="B47" s="13"/>
      <c r="C47" s="13"/>
      <c r="D47" s="13"/>
      <c r="E47" s="13"/>
      <c r="F47" s="45">
        <f t="shared" ref="F47:N47" si="6">MIN(F39:F44)</f>
        <v>-0.51553502646641802</v>
      </c>
      <c r="G47" s="45">
        <f t="shared" si="6"/>
        <v>4.3519015027085697</v>
      </c>
      <c r="H47" s="45">
        <f t="shared" si="6"/>
        <v>2.0503203133003001</v>
      </c>
      <c r="I47" s="45">
        <f t="shared" si="6"/>
        <v>1.04470624951236</v>
      </c>
      <c r="J47" s="45">
        <f t="shared" si="6"/>
        <v>-5.4838604817474703</v>
      </c>
      <c r="K47" s="45">
        <f t="shared" si="6"/>
        <v>11.4362516234407</v>
      </c>
      <c r="L47" s="45">
        <f t="shared" si="6"/>
        <v>7.4645881654241499</v>
      </c>
      <c r="M47" s="45">
        <f t="shared" si="6"/>
        <v>8.3484635931919193</v>
      </c>
      <c r="N47" s="45">
        <f t="shared" si="6"/>
        <v>4.5991366504190001</v>
      </c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20"/>
    </row>
    <row r="48" spans="1:29">
      <c r="A48" s="44" t="s">
        <v>94</v>
      </c>
      <c r="B48" s="13"/>
      <c r="C48" s="13"/>
      <c r="D48" s="13"/>
      <c r="E48" s="13"/>
      <c r="F48" s="45">
        <f t="shared" ref="F48:N48" si="7">MEDIAN(F39:F44)</f>
        <v>-0.44790942414586499</v>
      </c>
      <c r="G48" s="45">
        <f t="shared" si="7"/>
        <v>4.5938990872597358</v>
      </c>
      <c r="H48" s="45">
        <f t="shared" si="7"/>
        <v>2.8484776836691053</v>
      </c>
      <c r="I48" s="45">
        <f t="shared" si="7"/>
        <v>1.7680194131218649</v>
      </c>
      <c r="J48" s="45">
        <f t="shared" si="7"/>
        <v>-4.4041418646378752</v>
      </c>
      <c r="K48" s="45">
        <f t="shared" si="7"/>
        <v>12.331931220056051</v>
      </c>
      <c r="L48" s="45">
        <f t="shared" si="7"/>
        <v>8.017859953458915</v>
      </c>
      <c r="M48" s="45">
        <f t="shared" si="7"/>
        <v>9.3725101728076901</v>
      </c>
      <c r="N48" s="45">
        <f t="shared" si="7"/>
        <v>15.69451470255045</v>
      </c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20"/>
    </row>
    <row r="49" spans="1:29">
      <c r="A49" s="46" t="s">
        <v>95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21"/>
    </row>
    <row r="50" spans="1:29">
      <c r="A50" s="15" t="s">
        <v>21</v>
      </c>
      <c r="B50" s="16"/>
      <c r="C50" s="17"/>
      <c r="D50" s="11"/>
      <c r="E50" s="11">
        <v>8094.7</v>
      </c>
      <c r="F50" s="11">
        <v>-0.75950298222922197</v>
      </c>
      <c r="G50" s="11">
        <v>4.90118577075099</v>
      </c>
      <c r="H50" s="11">
        <v>2.9722492542344798</v>
      </c>
      <c r="I50" s="11">
        <v>1.8668948636795399</v>
      </c>
      <c r="J50" s="11">
        <v>-3.4172125377337199</v>
      </c>
      <c r="K50" s="11">
        <v>12.506476025431001</v>
      </c>
      <c r="L50" s="11">
        <v>7.9225647392585001</v>
      </c>
      <c r="M50" s="11">
        <v>10.4910618476182</v>
      </c>
      <c r="N50" s="11"/>
      <c r="O50" s="47"/>
      <c r="P50" s="47"/>
      <c r="Q50" s="47"/>
      <c r="R50" s="47"/>
      <c r="S50" s="47"/>
      <c r="T50" s="47"/>
      <c r="U50" s="47"/>
      <c r="V50" s="11"/>
      <c r="W50" s="11"/>
      <c r="X50" s="11"/>
      <c r="Y50" s="11"/>
      <c r="Z50" s="11">
        <v>0</v>
      </c>
      <c r="AA50" s="11">
        <v>1</v>
      </c>
      <c r="AB50" s="11">
        <v>-1.9223123702965399E-2</v>
      </c>
      <c r="AC50" s="19"/>
    </row>
    <row r="51" spans="1:29">
      <c r="A51" s="15" t="s">
        <v>571</v>
      </c>
      <c r="B51" s="16"/>
      <c r="C51" s="17"/>
      <c r="D51" s="11"/>
      <c r="E51" s="11">
        <v>8226.2900000000009</v>
      </c>
      <c r="F51" s="11">
        <v>-0.48557841776921101</v>
      </c>
      <c r="G51" s="11">
        <v>5.35922180882062</v>
      </c>
      <c r="H51" s="11">
        <v>2.6600059402431602</v>
      </c>
      <c r="I51" s="11">
        <v>1.5896126862750299</v>
      </c>
      <c r="J51" s="11">
        <v>-2.9669183823199701</v>
      </c>
      <c r="K51" s="11">
        <v>13.264779584901</v>
      </c>
      <c r="L51" s="11">
        <v>8.0462256083564601</v>
      </c>
      <c r="M51" s="11">
        <v>10.644680842268899</v>
      </c>
      <c r="N51" s="11"/>
      <c r="O51" s="47"/>
      <c r="P51" s="47"/>
      <c r="Q51" s="47"/>
      <c r="R51" s="47"/>
      <c r="S51" s="47"/>
      <c r="T51" s="47"/>
      <c r="U51" s="47"/>
      <c r="V51" s="11"/>
      <c r="W51" s="11"/>
      <c r="X51" s="11"/>
      <c r="Y51" s="11"/>
      <c r="Z51" s="11">
        <v>0</v>
      </c>
      <c r="AA51" s="11">
        <v>1</v>
      </c>
      <c r="AB51" s="11">
        <v>-1.7107603408775901E-2</v>
      </c>
      <c r="AC51" s="19"/>
    </row>
    <row r="52" spans="1:29">
      <c r="A52" s="15" t="s">
        <v>22</v>
      </c>
      <c r="B52" s="16"/>
      <c r="C52" s="17"/>
      <c r="D52" s="11"/>
      <c r="E52" s="11">
        <v>3429.53</v>
      </c>
      <c r="F52" s="11">
        <v>-0.194109772423014</v>
      </c>
      <c r="G52" s="11">
        <v>5.6833379556870396</v>
      </c>
      <c r="H52" s="11">
        <v>2.5751997200479901</v>
      </c>
      <c r="I52" s="11">
        <v>1.5401878898952199</v>
      </c>
      <c r="J52" s="11">
        <v>-2.12751991963653</v>
      </c>
      <c r="K52" s="11">
        <v>14.7812903904334</v>
      </c>
      <c r="L52" s="11">
        <v>8.5521214328277093</v>
      </c>
      <c r="M52" s="11">
        <v>10.897604749644501</v>
      </c>
      <c r="N52" s="11"/>
      <c r="O52" s="47"/>
      <c r="P52" s="47"/>
      <c r="Q52" s="47"/>
      <c r="R52" s="47"/>
      <c r="S52" s="47"/>
      <c r="T52" s="47"/>
      <c r="U52" s="47"/>
      <c r="V52" s="11"/>
      <c r="W52" s="11"/>
      <c r="X52" s="11"/>
      <c r="Y52" s="11"/>
      <c r="Z52" s="11">
        <v>0</v>
      </c>
      <c r="AA52" s="11">
        <v>1</v>
      </c>
      <c r="AB52" s="11">
        <v>-1.43225795965795E-2</v>
      </c>
      <c r="AC52" s="19"/>
    </row>
    <row r="53" spans="1:29">
      <c r="A53" s="15" t="s">
        <v>26</v>
      </c>
      <c r="B53" s="16"/>
      <c r="C53" s="17"/>
      <c r="D53" s="11"/>
      <c r="E53" s="11">
        <v>10758.54</v>
      </c>
      <c r="F53" s="11">
        <v>0.17626338386589699</v>
      </c>
      <c r="G53" s="11">
        <v>6.1192563542102398</v>
      </c>
      <c r="H53" s="11">
        <v>2.1967687759801202</v>
      </c>
      <c r="I53" s="11">
        <v>1.1690561225929299</v>
      </c>
      <c r="J53" s="11">
        <v>-1.4902085742618301</v>
      </c>
      <c r="K53" s="11">
        <v>15.4265040101598</v>
      </c>
      <c r="L53" s="11">
        <v>8.5481044304482001</v>
      </c>
      <c r="M53" s="11">
        <v>10.760963404470401</v>
      </c>
      <c r="N53" s="11"/>
      <c r="O53" s="47"/>
      <c r="P53" s="47"/>
      <c r="Q53" s="47"/>
      <c r="R53" s="47"/>
      <c r="S53" s="47"/>
      <c r="T53" s="47"/>
      <c r="U53" s="47"/>
      <c r="V53" s="11"/>
      <c r="W53" s="11"/>
      <c r="X53" s="11"/>
      <c r="Y53" s="11"/>
      <c r="Z53" s="11">
        <v>0</v>
      </c>
      <c r="AA53" s="11">
        <v>1</v>
      </c>
      <c r="AB53" s="11">
        <v>-1.1823648955251899E-2</v>
      </c>
      <c r="AC53" s="19"/>
    </row>
    <row r="54" spans="1:29">
      <c r="A54" s="29" t="s">
        <v>572</v>
      </c>
      <c r="B54" s="30"/>
      <c r="C54" s="31"/>
      <c r="D54" s="32"/>
      <c r="E54" s="32">
        <v>26402.959999999999</v>
      </c>
      <c r="F54" s="32">
        <v>-0.94036077678062002</v>
      </c>
      <c r="G54" s="32">
        <v>4.20482477397191</v>
      </c>
      <c r="H54" s="32">
        <v>2.18373904889215</v>
      </c>
      <c r="I54" s="32">
        <v>1.09282880393788</v>
      </c>
      <c r="J54" s="32">
        <v>-5.0657561671575904</v>
      </c>
      <c r="K54" s="32">
        <v>11.824493699217401</v>
      </c>
      <c r="L54" s="32">
        <v>7.4667519689293602</v>
      </c>
      <c r="M54" s="32">
        <v>10.022179233478999</v>
      </c>
      <c r="N54" s="32"/>
      <c r="O54" s="50"/>
      <c r="P54" s="50"/>
      <c r="Q54" s="50"/>
      <c r="R54" s="50"/>
      <c r="S54" s="50"/>
      <c r="T54" s="50"/>
      <c r="U54" s="50"/>
      <c r="V54" s="32"/>
      <c r="W54" s="32"/>
      <c r="X54" s="32"/>
      <c r="Y54" s="32"/>
      <c r="Z54" s="32">
        <v>0</v>
      </c>
      <c r="AA54" s="32">
        <v>1</v>
      </c>
      <c r="AB54" s="32">
        <v>-2.5075696832496702E-2</v>
      </c>
      <c r="AC54" s="33"/>
    </row>
    <row r="55" spans="1:29" ht="15.75" thickBot="1">
      <c r="A55" s="62" t="s">
        <v>573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3"/>
    </row>
    <row r="56" spans="1:29" ht="15.75" thickTop="1"/>
  </sheetData>
  <mergeCells count="8">
    <mergeCell ref="A36:AC36"/>
    <mergeCell ref="A55:AC55"/>
    <mergeCell ref="B9:E9"/>
    <mergeCell ref="F9:J9"/>
    <mergeCell ref="K9:M9"/>
    <mergeCell ref="O9:U9"/>
    <mergeCell ref="V9:X9"/>
    <mergeCell ref="Y9:AC9"/>
  </mergeCells>
  <printOptions horizontalCentered="1"/>
  <pageMargins left="0" right="0" top="0" bottom="0" header="0" footer="0"/>
  <pageSetup paperSize="9" scale="60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8:AF82"/>
  <sheetViews>
    <sheetView showGridLines="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/>
    </sheetView>
  </sheetViews>
  <sheetFormatPr defaultRowHeight="15"/>
  <cols>
    <col min="1" max="1" width="31.28515625" customWidth="1"/>
    <col min="2" max="2" width="10.28515625" bestFit="1" customWidth="1"/>
    <col min="3" max="4" width="8.42578125" bestFit="1" customWidth="1"/>
    <col min="5" max="32" width="9.28515625" bestFit="1" customWidth="1"/>
  </cols>
  <sheetData>
    <row r="8" spans="1:32" ht="21" thickBot="1">
      <c r="A8" s="3" t="s">
        <v>1129</v>
      </c>
    </row>
    <row r="9" spans="1:32" ht="15.75">
      <c r="A9" s="35" t="s">
        <v>32</v>
      </c>
      <c r="B9" s="64" t="s">
        <v>5</v>
      </c>
      <c r="C9" s="64"/>
      <c r="D9" s="64"/>
      <c r="E9" s="64"/>
      <c r="F9" s="64" t="s">
        <v>6</v>
      </c>
      <c r="G9" s="64"/>
      <c r="H9" s="64"/>
      <c r="I9" s="64"/>
      <c r="J9" s="64"/>
      <c r="K9" s="64" t="s">
        <v>8</v>
      </c>
      <c r="L9" s="64"/>
      <c r="M9" s="64"/>
      <c r="N9" s="4" t="s">
        <v>9</v>
      </c>
      <c r="O9" s="64" t="s">
        <v>33</v>
      </c>
      <c r="P9" s="64"/>
      <c r="Q9" s="64"/>
      <c r="R9" s="64"/>
      <c r="S9" s="64"/>
      <c r="T9" s="64"/>
      <c r="U9" s="64"/>
      <c r="V9" s="64" t="s">
        <v>535</v>
      </c>
      <c r="W9" s="64"/>
      <c r="X9" s="64"/>
      <c r="Y9" s="64"/>
      <c r="Z9" s="64" t="s">
        <v>35</v>
      </c>
      <c r="AA9" s="64"/>
      <c r="AB9" s="64"/>
      <c r="AC9" s="64"/>
      <c r="AD9" s="64"/>
      <c r="AE9" s="64"/>
      <c r="AF9" s="36"/>
    </row>
    <row r="10" spans="1:32" ht="42" customHeight="1" thickBot="1">
      <c r="A10" s="60" t="s">
        <v>574</v>
      </c>
      <c r="B10" s="6" t="s">
        <v>10</v>
      </c>
      <c r="C10" s="61" t="s">
        <v>20</v>
      </c>
      <c r="D10" s="61" t="s">
        <v>19</v>
      </c>
      <c r="E10" s="6" t="s">
        <v>11</v>
      </c>
      <c r="F10" s="6" t="s">
        <v>12</v>
      </c>
      <c r="G10" s="6" t="s">
        <v>13</v>
      </c>
      <c r="H10" s="6" t="s">
        <v>14</v>
      </c>
      <c r="I10" s="6" t="s">
        <v>15</v>
      </c>
      <c r="J10" s="6" t="s">
        <v>0</v>
      </c>
      <c r="K10" s="6" t="s">
        <v>1</v>
      </c>
      <c r="L10" s="6" t="s">
        <v>2</v>
      </c>
      <c r="M10" s="6" t="s">
        <v>16</v>
      </c>
      <c r="N10" s="6" t="s">
        <v>17</v>
      </c>
      <c r="O10" s="6" t="s">
        <v>12</v>
      </c>
      <c r="P10" s="6" t="s">
        <v>13</v>
      </c>
      <c r="Q10" s="6" t="s">
        <v>14</v>
      </c>
      <c r="R10" s="6" t="s">
        <v>0</v>
      </c>
      <c r="S10" s="6" t="s">
        <v>1</v>
      </c>
      <c r="T10" s="6" t="s">
        <v>2</v>
      </c>
      <c r="U10" s="6" t="s">
        <v>16</v>
      </c>
      <c r="V10" s="6" t="s">
        <v>537</v>
      </c>
      <c r="W10" s="6" t="s">
        <v>538</v>
      </c>
      <c r="X10" s="6" t="s">
        <v>539</v>
      </c>
      <c r="Y10" s="6" t="s">
        <v>575</v>
      </c>
      <c r="Z10" s="6" t="s">
        <v>474</v>
      </c>
      <c r="AA10" s="6" t="s">
        <v>540</v>
      </c>
      <c r="AB10" s="6" t="s">
        <v>541</v>
      </c>
      <c r="AC10" s="6" t="s">
        <v>576</v>
      </c>
      <c r="AD10" s="6" t="s">
        <v>542</v>
      </c>
      <c r="AE10" s="6" t="s">
        <v>18</v>
      </c>
      <c r="AF10" s="5" t="s">
        <v>361</v>
      </c>
    </row>
    <row r="11" spans="1:32" ht="20.25" thickTop="1" thickBot="1">
      <c r="A11" s="37" t="s">
        <v>577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9"/>
    </row>
    <row r="12" spans="1:32" ht="15.75" thickTop="1">
      <c r="A12" s="48" t="s">
        <v>578</v>
      </c>
      <c r="B12" s="22">
        <v>40183</v>
      </c>
      <c r="C12" s="23">
        <v>2052.6608000000001</v>
      </c>
      <c r="D12" s="24">
        <v>2124.3000000000002</v>
      </c>
      <c r="E12" s="25">
        <v>19.13</v>
      </c>
      <c r="F12" s="26">
        <v>-0.77800829875519495</v>
      </c>
      <c r="G12" s="26">
        <v>4.9945115257958204</v>
      </c>
      <c r="H12" s="26">
        <v>1.80947312400213</v>
      </c>
      <c r="I12" s="27">
        <v>0.31463030938645398</v>
      </c>
      <c r="J12" s="26">
        <v>-1.2899896800825601</v>
      </c>
      <c r="K12" s="26">
        <v>15.845263890070299</v>
      </c>
      <c r="L12" s="26">
        <v>12.161866656278599</v>
      </c>
      <c r="M12" s="26"/>
      <c r="N12" s="26">
        <v>10.5295008873945</v>
      </c>
      <c r="O12" s="49">
        <v>52</v>
      </c>
      <c r="P12" s="49">
        <v>41</v>
      </c>
      <c r="Q12" s="49">
        <v>38</v>
      </c>
      <c r="R12" s="49">
        <v>30</v>
      </c>
      <c r="S12" s="49">
        <v>38</v>
      </c>
      <c r="T12" s="49">
        <v>12</v>
      </c>
      <c r="U12" s="49"/>
      <c r="V12" s="53">
        <v>0.86260851300343699</v>
      </c>
      <c r="W12" s="53">
        <v>8.9338204782280606E-2</v>
      </c>
      <c r="X12" s="53">
        <v>3.3153570257931598E-3</v>
      </c>
      <c r="Y12" s="53">
        <v>4.47379251884895E-2</v>
      </c>
      <c r="Z12" s="26">
        <v>0.79583538283575495</v>
      </c>
      <c r="AA12" s="26">
        <v>8.6928955606165592E-3</v>
      </c>
      <c r="AB12" s="26">
        <v>0.950802418332654</v>
      </c>
      <c r="AC12" s="26">
        <v>0.92356317186140302</v>
      </c>
      <c r="AD12" s="26">
        <v>-1.02980323470265E-2</v>
      </c>
      <c r="AE12" s="26">
        <v>2.1</v>
      </c>
      <c r="AF12" s="28">
        <v>1</v>
      </c>
    </row>
    <row r="13" spans="1:32">
      <c r="A13" s="15" t="s">
        <v>579</v>
      </c>
      <c r="B13" s="7">
        <v>41089</v>
      </c>
      <c r="C13" s="8">
        <v>375.0804</v>
      </c>
      <c r="D13" s="9">
        <v>424.11</v>
      </c>
      <c r="E13" s="10">
        <v>17.88</v>
      </c>
      <c r="F13" s="11">
        <v>0</v>
      </c>
      <c r="G13" s="11">
        <v>7.2585482903419196</v>
      </c>
      <c r="H13" s="11">
        <v>3.11418685121108</v>
      </c>
      <c r="I13" s="12">
        <v>1.8223234624145801</v>
      </c>
      <c r="J13" s="11">
        <v>-1.1608623548922099</v>
      </c>
      <c r="K13" s="11">
        <v>16.238163105822402</v>
      </c>
      <c r="L13" s="11"/>
      <c r="M13" s="11"/>
      <c r="N13" s="11">
        <v>15.647199884270099</v>
      </c>
      <c r="O13" s="40">
        <v>30</v>
      </c>
      <c r="P13" s="40">
        <v>10</v>
      </c>
      <c r="Q13" s="40">
        <v>17</v>
      </c>
      <c r="R13" s="40">
        <v>27</v>
      </c>
      <c r="S13" s="40">
        <v>33</v>
      </c>
      <c r="T13" s="40"/>
      <c r="U13" s="40"/>
      <c r="V13" s="52">
        <v>0.93032484513920699</v>
      </c>
      <c r="W13" s="52">
        <v>3.8397648516281399E-2</v>
      </c>
      <c r="X13" s="52">
        <v>0</v>
      </c>
      <c r="Y13" s="52">
        <v>3.1277506344511902E-2</v>
      </c>
      <c r="Z13" s="11">
        <v>1.15258730880696</v>
      </c>
      <c r="AA13" s="11">
        <v>1.08347118272634E-2</v>
      </c>
      <c r="AB13" s="11">
        <v>0.96836204178534102</v>
      </c>
      <c r="AC13" s="11">
        <v>0.87946284727504698</v>
      </c>
      <c r="AD13" s="11">
        <v>-8.2069040416660292E-3</v>
      </c>
      <c r="AE13" s="11">
        <v>2.5099999999999998</v>
      </c>
      <c r="AF13" s="19">
        <v>1</v>
      </c>
    </row>
    <row r="14" spans="1:32">
      <c r="A14" s="15" t="s">
        <v>580</v>
      </c>
      <c r="B14" s="7">
        <v>37876</v>
      </c>
      <c r="C14" s="8">
        <v>270.28328657499998</v>
      </c>
      <c r="D14" s="9">
        <v>283.45999999999998</v>
      </c>
      <c r="E14" s="10">
        <v>75.48</v>
      </c>
      <c r="F14" s="11">
        <v>0.74746396155900297</v>
      </c>
      <c r="G14" s="11">
        <v>5.8328659562535199</v>
      </c>
      <c r="H14" s="11">
        <v>1.3154362416107499</v>
      </c>
      <c r="I14" s="12">
        <v>0.80128205128207097</v>
      </c>
      <c r="J14" s="11">
        <v>-3.68763557483731</v>
      </c>
      <c r="K14" s="11">
        <v>17.599337815977499</v>
      </c>
      <c r="L14" s="11">
        <v>8.4677120763245508</v>
      </c>
      <c r="M14" s="11">
        <v>12.365964850564</v>
      </c>
      <c r="N14" s="11">
        <v>17.1063962537749</v>
      </c>
      <c r="O14" s="40">
        <v>16</v>
      </c>
      <c r="P14" s="40">
        <v>25</v>
      </c>
      <c r="Q14" s="40">
        <v>43</v>
      </c>
      <c r="R14" s="40">
        <v>38</v>
      </c>
      <c r="S14" s="40">
        <v>28</v>
      </c>
      <c r="T14" s="40">
        <v>38</v>
      </c>
      <c r="U14" s="40">
        <v>18</v>
      </c>
      <c r="V14" s="52">
        <v>0.88459935968627001</v>
      </c>
      <c r="W14" s="52">
        <v>3.42968883283747E-2</v>
      </c>
      <c r="X14" s="52">
        <v>2.2040187242938599E-2</v>
      </c>
      <c r="Y14" s="52">
        <v>5.9063564742416502E-2</v>
      </c>
      <c r="Z14" s="11">
        <v>4.7902516213987498</v>
      </c>
      <c r="AA14" s="11">
        <v>-1.0171117210883001E-2</v>
      </c>
      <c r="AB14" s="11">
        <v>0.92698915736049303</v>
      </c>
      <c r="AC14" s="11">
        <v>0.93488514820438195</v>
      </c>
      <c r="AD14" s="11">
        <v>-2.43656302140642E-2</v>
      </c>
      <c r="AE14" s="11">
        <v>2.85</v>
      </c>
      <c r="AF14" s="19">
        <v>1</v>
      </c>
    </row>
    <row r="15" spans="1:32">
      <c r="A15" s="15" t="s">
        <v>581</v>
      </c>
      <c r="B15" s="7">
        <v>37498</v>
      </c>
      <c r="C15" s="8">
        <v>11196.683300000001</v>
      </c>
      <c r="D15" s="9">
        <v>11847.13</v>
      </c>
      <c r="E15" s="10">
        <v>164.95</v>
      </c>
      <c r="F15" s="11">
        <v>0.27355623100302501</v>
      </c>
      <c r="G15" s="11">
        <v>6.6395138350142204</v>
      </c>
      <c r="H15" s="11">
        <v>4.9233509318745501</v>
      </c>
      <c r="I15" s="12">
        <v>3.89242300182653</v>
      </c>
      <c r="J15" s="11">
        <v>0.78821947940852499</v>
      </c>
      <c r="K15" s="11">
        <v>20.235276482778701</v>
      </c>
      <c r="L15" s="11">
        <v>13.620300945925001</v>
      </c>
      <c r="M15" s="11">
        <v>16.4455983903792</v>
      </c>
      <c r="N15" s="11">
        <v>22.457912205665401</v>
      </c>
      <c r="O15" s="40">
        <v>25</v>
      </c>
      <c r="P15" s="40">
        <v>17</v>
      </c>
      <c r="Q15" s="40">
        <v>4</v>
      </c>
      <c r="R15" s="40">
        <v>13</v>
      </c>
      <c r="S15" s="40">
        <v>10</v>
      </c>
      <c r="T15" s="40">
        <v>6</v>
      </c>
      <c r="U15" s="40">
        <v>2</v>
      </c>
      <c r="V15" s="52">
        <v>0.93926156952962703</v>
      </c>
      <c r="W15" s="52">
        <v>1.2794372659174699E-2</v>
      </c>
      <c r="X15" s="52">
        <v>0</v>
      </c>
      <c r="Y15" s="52">
        <v>4.7944057811198398E-2</v>
      </c>
      <c r="Z15" s="11">
        <v>1.82203280063527</v>
      </c>
      <c r="AA15" s="11">
        <v>1.09322444355879E-2</v>
      </c>
      <c r="AB15" s="11">
        <v>0.95224968586845105</v>
      </c>
      <c r="AC15" s="11">
        <v>0.95587521533224795</v>
      </c>
      <c r="AD15" s="11">
        <v>-3.3002938995277701E-3</v>
      </c>
      <c r="AE15" s="11">
        <v>2.25</v>
      </c>
      <c r="AF15" s="19">
        <v>1</v>
      </c>
    </row>
    <row r="16" spans="1:32">
      <c r="A16" s="15" t="s">
        <v>582</v>
      </c>
      <c r="B16" s="7">
        <v>38649</v>
      </c>
      <c r="C16" s="8">
        <v>1878.5900999999999</v>
      </c>
      <c r="D16" s="9">
        <v>1950.75</v>
      </c>
      <c r="E16" s="10">
        <v>43.395299999999999</v>
      </c>
      <c r="F16" s="11">
        <v>0.53539738950332305</v>
      </c>
      <c r="G16" s="11">
        <v>6.72200088534749</v>
      </c>
      <c r="H16" s="11">
        <v>3.6825631958713698</v>
      </c>
      <c r="I16" s="12">
        <v>2.8973239055897699</v>
      </c>
      <c r="J16" s="11">
        <v>1.1712894208598701</v>
      </c>
      <c r="K16" s="11">
        <v>21.694119339967401</v>
      </c>
      <c r="L16" s="11">
        <v>13.7644182379758</v>
      </c>
      <c r="M16" s="11">
        <v>13.695161741287601</v>
      </c>
      <c r="N16" s="11">
        <v>14.729050470231</v>
      </c>
      <c r="O16" s="40">
        <v>21</v>
      </c>
      <c r="P16" s="40">
        <v>16</v>
      </c>
      <c r="Q16" s="40">
        <v>11</v>
      </c>
      <c r="R16" s="40">
        <v>9</v>
      </c>
      <c r="S16" s="40">
        <v>4</v>
      </c>
      <c r="T16" s="40">
        <v>5</v>
      </c>
      <c r="U16" s="40">
        <v>10</v>
      </c>
      <c r="V16" s="52">
        <v>0.95561413823307595</v>
      </c>
      <c r="W16" s="52">
        <v>2.2109373161762098E-2</v>
      </c>
      <c r="X16" s="52">
        <v>0</v>
      </c>
      <c r="Y16" s="52">
        <v>2.2276488605161699E-2</v>
      </c>
      <c r="Z16" s="11">
        <v>4.2527291976772998E-2</v>
      </c>
      <c r="AA16" s="11">
        <v>1.6474986270544702E-2</v>
      </c>
      <c r="AB16" s="11">
        <v>0.93790798733423097</v>
      </c>
      <c r="AC16" s="11">
        <v>0.93787905489004098</v>
      </c>
      <c r="AD16" s="11">
        <v>-2.5455277128752598E-3</v>
      </c>
      <c r="AE16" s="11">
        <v>2.39</v>
      </c>
      <c r="AF16" s="19">
        <v>1</v>
      </c>
    </row>
    <row r="17" spans="1:32">
      <c r="A17" s="15" t="s">
        <v>583</v>
      </c>
      <c r="B17" s="7">
        <v>38253</v>
      </c>
      <c r="C17" s="8">
        <v>1370.7763</v>
      </c>
      <c r="D17" s="9">
        <v>1428.01</v>
      </c>
      <c r="E17" s="10">
        <v>66.59</v>
      </c>
      <c r="F17" s="11">
        <v>-0.28451632225217099</v>
      </c>
      <c r="G17" s="11">
        <v>5.6984126984127101</v>
      </c>
      <c r="H17" s="11">
        <v>0.97043214556482604</v>
      </c>
      <c r="I17" s="12">
        <v>-0.28451632225217099</v>
      </c>
      <c r="J17" s="11">
        <v>-2.2316840405226701</v>
      </c>
      <c r="K17" s="11">
        <v>20.551451451465901</v>
      </c>
      <c r="L17" s="11">
        <v>14.5481666803278</v>
      </c>
      <c r="M17" s="11">
        <v>13.1666661467331</v>
      </c>
      <c r="N17" s="11">
        <v>17.483097329819302</v>
      </c>
      <c r="O17" s="40">
        <v>42</v>
      </c>
      <c r="P17" s="40">
        <v>30</v>
      </c>
      <c r="Q17" s="40">
        <v>48</v>
      </c>
      <c r="R17" s="40">
        <v>33</v>
      </c>
      <c r="S17" s="40">
        <v>8</v>
      </c>
      <c r="T17" s="40">
        <v>3</v>
      </c>
      <c r="U17" s="40">
        <v>12</v>
      </c>
      <c r="V17" s="52">
        <v>0.86982148203003096</v>
      </c>
      <c r="W17" s="52">
        <v>0.103878726127139</v>
      </c>
      <c r="X17" s="52">
        <v>0</v>
      </c>
      <c r="Y17" s="52">
        <v>2.6299791842830302E-2</v>
      </c>
      <c r="Z17" s="11">
        <v>2.6299791842830298</v>
      </c>
      <c r="AA17" s="11">
        <v>-2.2716341408834601E-3</v>
      </c>
      <c r="AB17" s="11">
        <v>0.83666253152978498</v>
      </c>
      <c r="AC17" s="11">
        <v>0.87411371246078995</v>
      </c>
      <c r="AD17" s="11">
        <v>-2.0662982473989702E-2</v>
      </c>
      <c r="AE17" s="11">
        <v>2.31</v>
      </c>
      <c r="AF17" s="19">
        <v>1</v>
      </c>
    </row>
    <row r="18" spans="1:32">
      <c r="A18" s="15" t="s">
        <v>584</v>
      </c>
      <c r="B18" s="7">
        <v>39742</v>
      </c>
      <c r="C18" s="8">
        <v>75.8977</v>
      </c>
      <c r="D18" s="9">
        <v>77.709999999999994</v>
      </c>
      <c r="E18" s="10">
        <v>26.96</v>
      </c>
      <c r="F18" s="11">
        <v>-0.25897151313355499</v>
      </c>
      <c r="G18" s="11">
        <v>5.6840454723637901</v>
      </c>
      <c r="H18" s="11">
        <v>1.54425612052731</v>
      </c>
      <c r="I18" s="12">
        <v>0.29761904761904701</v>
      </c>
      <c r="J18" s="11">
        <v>-1.5699160277473501</v>
      </c>
      <c r="K18" s="11">
        <v>16.146051163582801</v>
      </c>
      <c r="L18" s="11">
        <v>9.4199470283938602</v>
      </c>
      <c r="M18" s="11"/>
      <c r="N18" s="11">
        <v>13.769894493253901</v>
      </c>
      <c r="O18" s="40">
        <v>41</v>
      </c>
      <c r="P18" s="40">
        <v>32</v>
      </c>
      <c r="Q18" s="40">
        <v>41</v>
      </c>
      <c r="R18" s="40">
        <v>32</v>
      </c>
      <c r="S18" s="40">
        <v>37</v>
      </c>
      <c r="T18" s="40">
        <v>36</v>
      </c>
      <c r="U18" s="40"/>
      <c r="V18" s="52">
        <v>0.87927034368634505</v>
      </c>
      <c r="W18" s="52">
        <v>4.3803312946432499E-2</v>
      </c>
      <c r="X18" s="52">
        <v>0</v>
      </c>
      <c r="Y18" s="52">
        <v>7.6926343367222802E-2</v>
      </c>
      <c r="Z18" s="11">
        <v>3.15531575676235</v>
      </c>
      <c r="AA18" s="11">
        <v>2.98789423325397E-3</v>
      </c>
      <c r="AB18" s="11">
        <v>0.88432914938822105</v>
      </c>
      <c r="AC18" s="11">
        <v>0.90208703727482598</v>
      </c>
      <c r="AD18" s="11">
        <v>-1.5433903816093299E-2</v>
      </c>
      <c r="AE18" s="11">
        <v>2.91</v>
      </c>
      <c r="AF18" s="19">
        <v>1</v>
      </c>
    </row>
    <row r="19" spans="1:32">
      <c r="A19" s="15" t="s">
        <v>585</v>
      </c>
      <c r="B19" s="7">
        <v>40410</v>
      </c>
      <c r="C19" s="8">
        <v>103.12609999999999</v>
      </c>
      <c r="D19" s="9">
        <v>106.17</v>
      </c>
      <c r="E19" s="10">
        <v>17.100000000000001</v>
      </c>
      <c r="F19" s="11">
        <v>-0.233372228704776</v>
      </c>
      <c r="G19" s="11">
        <v>4.4593769089798396</v>
      </c>
      <c r="H19" s="11">
        <v>1.6646848989298599</v>
      </c>
      <c r="I19" s="12">
        <v>0.82547169811319998</v>
      </c>
      <c r="J19" s="11">
        <v>-2.5085518814138998</v>
      </c>
      <c r="K19" s="11">
        <v>14.5577947380461</v>
      </c>
      <c r="L19" s="11">
        <v>10.4235957499417</v>
      </c>
      <c r="M19" s="11"/>
      <c r="N19" s="11">
        <v>9.5915743071367494</v>
      </c>
      <c r="O19" s="40">
        <v>39</v>
      </c>
      <c r="P19" s="40">
        <v>50</v>
      </c>
      <c r="Q19" s="40">
        <v>39</v>
      </c>
      <c r="R19" s="40">
        <v>36</v>
      </c>
      <c r="S19" s="40">
        <v>44</v>
      </c>
      <c r="T19" s="40">
        <v>32</v>
      </c>
      <c r="U19" s="40"/>
      <c r="V19" s="52">
        <v>0.90433898017717695</v>
      </c>
      <c r="W19" s="52">
        <v>0</v>
      </c>
      <c r="X19" s="52">
        <v>0</v>
      </c>
      <c r="Y19" s="52">
        <v>9.5661019822823906E-2</v>
      </c>
      <c r="Z19" s="11">
        <v>8.0658971134690702</v>
      </c>
      <c r="AA19" s="11">
        <v>7.4469056871431794E-5</v>
      </c>
      <c r="AB19" s="11">
        <v>0.95991218496914998</v>
      </c>
      <c r="AC19" s="11">
        <v>0.92575739076731201</v>
      </c>
      <c r="AD19" s="11">
        <v>-1.6629067453660301E-2</v>
      </c>
      <c r="AE19" s="11">
        <v>2.79</v>
      </c>
      <c r="AF19" s="19">
        <v>1</v>
      </c>
    </row>
    <row r="20" spans="1:32">
      <c r="A20" s="15" t="s">
        <v>586</v>
      </c>
      <c r="B20" s="7">
        <v>37651</v>
      </c>
      <c r="C20" s="8">
        <v>162.5498</v>
      </c>
      <c r="D20" s="9">
        <v>169.45</v>
      </c>
      <c r="E20" s="10">
        <v>125.25</v>
      </c>
      <c r="F20" s="11">
        <v>-0.82350146488241505</v>
      </c>
      <c r="G20" s="11">
        <v>3.9332835449340302</v>
      </c>
      <c r="H20" s="11">
        <v>2.9593094944512899</v>
      </c>
      <c r="I20" s="12">
        <v>1.77961969770843</v>
      </c>
      <c r="J20" s="11">
        <v>-1.14443567482242</v>
      </c>
      <c r="K20" s="11">
        <v>17.7363294616822</v>
      </c>
      <c r="L20" s="11">
        <v>10.850539855818701</v>
      </c>
      <c r="M20" s="11">
        <v>12.216040007360499</v>
      </c>
      <c r="N20" s="11">
        <v>20.732261394495399</v>
      </c>
      <c r="O20" s="40">
        <v>54</v>
      </c>
      <c r="P20" s="40">
        <v>55</v>
      </c>
      <c r="Q20" s="40">
        <v>19</v>
      </c>
      <c r="R20" s="40">
        <v>25</v>
      </c>
      <c r="S20" s="40">
        <v>26</v>
      </c>
      <c r="T20" s="40">
        <v>26</v>
      </c>
      <c r="U20" s="40">
        <v>19</v>
      </c>
      <c r="V20" s="52">
        <v>0.960195569876101</v>
      </c>
      <c r="W20" s="52">
        <v>0</v>
      </c>
      <c r="X20" s="52">
        <v>0</v>
      </c>
      <c r="Y20" s="52">
        <v>3.9804430123898303E-2</v>
      </c>
      <c r="Z20" s="11">
        <v>3.9804430123898298</v>
      </c>
      <c r="AA20" s="11">
        <v>8.7294868796175106E-3</v>
      </c>
      <c r="AB20" s="11">
        <v>0.95646327191073799</v>
      </c>
      <c r="AC20" s="11">
        <v>0.95451138204716102</v>
      </c>
      <c r="AD20" s="11">
        <v>-1.1039225295716401E-2</v>
      </c>
      <c r="AE20" s="11">
        <v>2.7</v>
      </c>
      <c r="AF20" s="19">
        <v>1</v>
      </c>
    </row>
    <row r="21" spans="1:32">
      <c r="A21" s="15" t="s">
        <v>587</v>
      </c>
      <c r="B21" s="7">
        <v>39930</v>
      </c>
      <c r="C21" s="8">
        <v>162.5498</v>
      </c>
      <c r="D21" s="9">
        <v>169.45</v>
      </c>
      <c r="E21" s="10">
        <v>26.09</v>
      </c>
      <c r="F21" s="11">
        <v>-0.79847908745247498</v>
      </c>
      <c r="G21" s="11">
        <v>3.9442231075697198</v>
      </c>
      <c r="H21" s="11">
        <v>3.0003947887879998</v>
      </c>
      <c r="I21" s="12">
        <v>1.8345042935206799</v>
      </c>
      <c r="J21" s="11">
        <v>-1.0993176648976499</v>
      </c>
      <c r="K21" s="11">
        <v>17.758307530272699</v>
      </c>
      <c r="L21" s="11">
        <v>10.8633532825251</v>
      </c>
      <c r="M21" s="11"/>
      <c r="N21" s="11">
        <v>14.3048262777973</v>
      </c>
      <c r="O21" s="40">
        <v>53</v>
      </c>
      <c r="P21" s="40">
        <v>54</v>
      </c>
      <c r="Q21" s="40">
        <v>18</v>
      </c>
      <c r="R21" s="40">
        <v>23</v>
      </c>
      <c r="S21" s="40">
        <v>25</v>
      </c>
      <c r="T21" s="40">
        <v>25</v>
      </c>
      <c r="U21" s="40"/>
      <c r="V21" s="52">
        <v>0.960195569876101</v>
      </c>
      <c r="W21" s="52">
        <v>0</v>
      </c>
      <c r="X21" s="52">
        <v>0</v>
      </c>
      <c r="Y21" s="52">
        <v>3.9804430123898303E-2</v>
      </c>
      <c r="Z21" s="11">
        <v>3.9804430123898298</v>
      </c>
      <c r="AA21" s="11">
        <v>8.99961527962506E-3</v>
      </c>
      <c r="AB21" s="11">
        <v>0.956055232497799</v>
      </c>
      <c r="AC21" s="11">
        <v>0.95405728235598097</v>
      </c>
      <c r="AD21" s="11">
        <v>-1.07679435831386E-2</v>
      </c>
      <c r="AE21" s="11"/>
      <c r="AF21" s="19">
        <v>1</v>
      </c>
    </row>
    <row r="22" spans="1:32">
      <c r="A22" s="15" t="s">
        <v>588</v>
      </c>
      <c r="B22" s="7">
        <v>40339</v>
      </c>
      <c r="C22" s="8">
        <v>1399.0797</v>
      </c>
      <c r="D22" s="9">
        <v>1465.51</v>
      </c>
      <c r="E22" s="10">
        <v>17.510000000000002</v>
      </c>
      <c r="F22" s="11">
        <v>1.3134293814731199</v>
      </c>
      <c r="G22" s="11">
        <v>7.8135582784311302</v>
      </c>
      <c r="H22" s="11">
        <v>4.0156825472258602</v>
      </c>
      <c r="I22" s="12">
        <v>3.6462649461347398</v>
      </c>
      <c r="J22" s="11">
        <v>-0.70318702506521102</v>
      </c>
      <c r="K22" s="11">
        <v>21.546518184969798</v>
      </c>
      <c r="L22" s="11">
        <v>10.7547805980288</v>
      </c>
      <c r="M22" s="11"/>
      <c r="N22" s="11">
        <v>9.6980564539945693</v>
      </c>
      <c r="O22" s="40">
        <v>7</v>
      </c>
      <c r="P22" s="40">
        <v>2</v>
      </c>
      <c r="Q22" s="40">
        <v>10</v>
      </c>
      <c r="R22" s="40">
        <v>19</v>
      </c>
      <c r="S22" s="40">
        <v>5</v>
      </c>
      <c r="T22" s="40">
        <v>28</v>
      </c>
      <c r="U22" s="40"/>
      <c r="V22" s="52">
        <v>0.98950018833008502</v>
      </c>
      <c r="W22" s="52">
        <v>0</v>
      </c>
      <c r="X22" s="52">
        <v>0</v>
      </c>
      <c r="Y22" s="52">
        <v>1.04998116699148E-2</v>
      </c>
      <c r="Z22" s="11">
        <v>0.93329839673780601</v>
      </c>
      <c r="AA22" s="11">
        <v>4.1904095984280701E-3</v>
      </c>
      <c r="AB22" s="11">
        <v>0.92041325329601298</v>
      </c>
      <c r="AC22" s="11">
        <v>0.87711151727541303</v>
      </c>
      <c r="AD22" s="11">
        <v>-9.4678968700886799E-3</v>
      </c>
      <c r="AE22" s="11">
        <v>2.48</v>
      </c>
      <c r="AF22" s="19">
        <v>1</v>
      </c>
    </row>
    <row r="23" spans="1:32">
      <c r="A23" s="15" t="s">
        <v>589</v>
      </c>
      <c r="B23" s="7">
        <v>37690</v>
      </c>
      <c r="C23" s="8">
        <v>3309.6055999999999</v>
      </c>
      <c r="D23" s="9">
        <v>3368.7</v>
      </c>
      <c r="E23" s="10">
        <v>155.33799999999999</v>
      </c>
      <c r="F23" s="11">
        <v>0.69555634784299603</v>
      </c>
      <c r="G23" s="11">
        <v>7.1466508480655397</v>
      </c>
      <c r="H23" s="11">
        <v>2.56582943770964</v>
      </c>
      <c r="I23" s="12">
        <v>1.8155838707985901</v>
      </c>
      <c r="J23" s="11">
        <v>-0.79003672361487298</v>
      </c>
      <c r="K23" s="11">
        <v>15.3989311961579</v>
      </c>
      <c r="L23" s="11">
        <v>9.2134575022317904</v>
      </c>
      <c r="M23" s="11">
        <v>14.0590481276425</v>
      </c>
      <c r="N23" s="11">
        <v>22.8867959840581</v>
      </c>
      <c r="O23" s="40">
        <v>18</v>
      </c>
      <c r="P23" s="40">
        <v>11</v>
      </c>
      <c r="Q23" s="40">
        <v>24</v>
      </c>
      <c r="R23" s="40">
        <v>20</v>
      </c>
      <c r="S23" s="40">
        <v>40</v>
      </c>
      <c r="T23" s="40">
        <v>37</v>
      </c>
      <c r="U23" s="40">
        <v>7</v>
      </c>
      <c r="V23" s="52">
        <v>0.95138630216948805</v>
      </c>
      <c r="W23" s="52">
        <v>0</v>
      </c>
      <c r="X23" s="52">
        <v>0</v>
      </c>
      <c r="Y23" s="52">
        <v>4.8613697830511997E-2</v>
      </c>
      <c r="Z23" s="11">
        <v>0.76975920820322297</v>
      </c>
      <c r="AA23" s="11">
        <v>7.6109727841626902E-3</v>
      </c>
      <c r="AB23" s="11">
        <v>0.96266528596763301</v>
      </c>
      <c r="AC23" s="11">
        <v>0.89662683734461701</v>
      </c>
      <c r="AD23" s="11">
        <v>-9.2595740946028997E-3</v>
      </c>
      <c r="AE23" s="11">
        <v>2.25</v>
      </c>
      <c r="AF23" s="19">
        <v>1</v>
      </c>
    </row>
    <row r="24" spans="1:32">
      <c r="A24" s="15" t="s">
        <v>590</v>
      </c>
      <c r="B24" s="7">
        <v>39953</v>
      </c>
      <c r="C24" s="8">
        <v>103.80140120599999</v>
      </c>
      <c r="D24" s="9">
        <v>105.88</v>
      </c>
      <c r="E24" s="10">
        <v>25.04</v>
      </c>
      <c r="F24" s="11">
        <v>-0.55599682287530405</v>
      </c>
      <c r="G24" s="11">
        <v>5.3428691628102598</v>
      </c>
      <c r="H24" s="11">
        <v>2.0790868324500602</v>
      </c>
      <c r="I24" s="12">
        <v>1.2944983818770299</v>
      </c>
      <c r="J24" s="11">
        <v>-4.60952380952381</v>
      </c>
      <c r="K24" s="11">
        <v>16.231099849170199</v>
      </c>
      <c r="L24" s="11">
        <v>12.1257739621315</v>
      </c>
      <c r="M24" s="11"/>
      <c r="N24" s="11">
        <v>13.781054174567499</v>
      </c>
      <c r="O24" s="40">
        <v>48</v>
      </c>
      <c r="P24" s="40">
        <v>35</v>
      </c>
      <c r="Q24" s="40">
        <v>31</v>
      </c>
      <c r="R24" s="40">
        <v>47</v>
      </c>
      <c r="S24" s="40">
        <v>36</v>
      </c>
      <c r="T24" s="40">
        <v>14</v>
      </c>
      <c r="U24" s="40"/>
      <c r="V24" s="52">
        <v>0.95501094459005398</v>
      </c>
      <c r="W24" s="52">
        <v>0</v>
      </c>
      <c r="X24" s="52">
        <v>0</v>
      </c>
      <c r="Y24" s="52">
        <v>4.4989055409946202E-2</v>
      </c>
      <c r="Z24" s="11">
        <v>0.28530373745520998</v>
      </c>
      <c r="AA24" s="11">
        <v>-9.6188760660399792E-3</v>
      </c>
      <c r="AB24" s="11">
        <v>0.87437463850355901</v>
      </c>
      <c r="AC24" s="11">
        <v>0.90080204382273199</v>
      </c>
      <c r="AD24" s="11">
        <v>-2.85266351000612E-2</v>
      </c>
      <c r="AE24" s="11">
        <v>2.68</v>
      </c>
      <c r="AF24" s="19">
        <v>1</v>
      </c>
    </row>
    <row r="25" spans="1:32">
      <c r="A25" s="15" t="s">
        <v>591</v>
      </c>
      <c r="B25" s="7">
        <v>39953</v>
      </c>
      <c r="C25" s="8">
        <v>103.80140120599999</v>
      </c>
      <c r="D25" s="9">
        <v>105.88</v>
      </c>
      <c r="E25" s="10">
        <v>25.17</v>
      </c>
      <c r="F25" s="11">
        <v>-0.55314105096798705</v>
      </c>
      <c r="G25" s="11">
        <v>5.3578903306822996</v>
      </c>
      <c r="H25" s="11">
        <v>2.06812652068127</v>
      </c>
      <c r="I25" s="12">
        <v>1.28772635814889</v>
      </c>
      <c r="J25" s="11">
        <v>-4.6229632436528902</v>
      </c>
      <c r="K25" s="11">
        <v>16.237757668435599</v>
      </c>
      <c r="L25" s="11">
        <v>12.1467871143072</v>
      </c>
      <c r="M25" s="11"/>
      <c r="N25" s="11">
        <v>13.863956692470101</v>
      </c>
      <c r="O25" s="40">
        <v>47</v>
      </c>
      <c r="P25" s="40">
        <v>33</v>
      </c>
      <c r="Q25" s="40">
        <v>32</v>
      </c>
      <c r="R25" s="40">
        <v>48</v>
      </c>
      <c r="S25" s="40">
        <v>34</v>
      </c>
      <c r="T25" s="40">
        <v>13</v>
      </c>
      <c r="U25" s="40"/>
      <c r="V25" s="52">
        <v>0.95501094459005398</v>
      </c>
      <c r="W25" s="52">
        <v>0</v>
      </c>
      <c r="X25" s="52">
        <v>0</v>
      </c>
      <c r="Y25" s="52">
        <v>4.4989055409946202E-2</v>
      </c>
      <c r="Z25" s="11">
        <v>0.28530373745520998</v>
      </c>
      <c r="AA25" s="11">
        <v>-9.5822561888825493E-3</v>
      </c>
      <c r="AB25" s="11">
        <v>0.87220084798339304</v>
      </c>
      <c r="AC25" s="11">
        <v>0.90083378355718602</v>
      </c>
      <c r="AD25" s="11">
        <v>-2.8513861910045402E-2</v>
      </c>
      <c r="AE25" s="11">
        <v>2.68</v>
      </c>
      <c r="AF25" s="19">
        <v>1</v>
      </c>
    </row>
    <row r="26" spans="1:32">
      <c r="A26" s="15" t="s">
        <v>592</v>
      </c>
      <c r="B26" s="7">
        <v>39953</v>
      </c>
      <c r="C26" s="8">
        <v>103.80140120599999</v>
      </c>
      <c r="D26" s="9">
        <v>105.88</v>
      </c>
      <c r="E26" s="10">
        <v>24.84</v>
      </c>
      <c r="F26" s="11">
        <v>-0.56044835868694898</v>
      </c>
      <c r="G26" s="11">
        <v>5.3435114503816799</v>
      </c>
      <c r="H26" s="11">
        <v>2.0961775585696798</v>
      </c>
      <c r="I26" s="12">
        <v>1.30505709624795</v>
      </c>
      <c r="J26" s="11">
        <v>-4.6082949308755801</v>
      </c>
      <c r="K26" s="11">
        <v>16.2376701182068</v>
      </c>
      <c r="L26" s="11">
        <v>11.7885597367481</v>
      </c>
      <c r="M26" s="11"/>
      <c r="N26" s="11">
        <v>13.652786736560399</v>
      </c>
      <c r="O26" s="40">
        <v>49</v>
      </c>
      <c r="P26" s="40">
        <v>34</v>
      </c>
      <c r="Q26" s="40">
        <v>30</v>
      </c>
      <c r="R26" s="40">
        <v>46</v>
      </c>
      <c r="S26" s="40">
        <v>35</v>
      </c>
      <c r="T26" s="40">
        <v>16</v>
      </c>
      <c r="U26" s="40"/>
      <c r="V26" s="52">
        <v>0.95501094459005398</v>
      </c>
      <c r="W26" s="52">
        <v>0</v>
      </c>
      <c r="X26" s="52">
        <v>0</v>
      </c>
      <c r="Y26" s="52">
        <v>4.4989055409946202E-2</v>
      </c>
      <c r="Z26" s="11">
        <v>0.28530373745520998</v>
      </c>
      <c r="AA26" s="11">
        <v>-9.5159612704317793E-3</v>
      </c>
      <c r="AB26" s="11">
        <v>0.87167394170752499</v>
      </c>
      <c r="AC26" s="11">
        <v>0.90023846765112903</v>
      </c>
      <c r="AD26" s="11">
        <v>-2.8441203522993199E-2</v>
      </c>
      <c r="AE26" s="11">
        <v>2.68</v>
      </c>
      <c r="AF26" s="19">
        <v>1</v>
      </c>
    </row>
    <row r="27" spans="1:32">
      <c r="A27" s="15" t="s">
        <v>593</v>
      </c>
      <c r="B27" s="7">
        <v>34304</v>
      </c>
      <c r="C27" s="8">
        <v>6949.676647239</v>
      </c>
      <c r="D27" s="9">
        <v>7209.33</v>
      </c>
      <c r="E27" s="10">
        <v>363.58730000000003</v>
      </c>
      <c r="F27" s="11">
        <v>0.39219486927153402</v>
      </c>
      <c r="G27" s="11">
        <v>6.6354120535072196</v>
      </c>
      <c r="H27" s="11">
        <v>5.9598370213171004</v>
      </c>
      <c r="I27" s="12">
        <v>5.4427590542996702</v>
      </c>
      <c r="J27" s="11">
        <v>1.8970725147987999</v>
      </c>
      <c r="K27" s="11">
        <v>17.861611216923599</v>
      </c>
      <c r="L27" s="11">
        <v>11.1884640443285</v>
      </c>
      <c r="M27" s="11">
        <v>14.2423037838069</v>
      </c>
      <c r="N27" s="11">
        <v>21.876362982174101</v>
      </c>
      <c r="O27" s="40">
        <v>24</v>
      </c>
      <c r="P27" s="40">
        <v>18</v>
      </c>
      <c r="Q27" s="40">
        <v>2</v>
      </c>
      <c r="R27" s="40">
        <v>6</v>
      </c>
      <c r="S27" s="40">
        <v>22</v>
      </c>
      <c r="T27" s="40">
        <v>21</v>
      </c>
      <c r="U27" s="40">
        <v>6</v>
      </c>
      <c r="V27" s="52">
        <v>0.898240076238636</v>
      </c>
      <c r="W27" s="52">
        <v>0</v>
      </c>
      <c r="X27" s="52">
        <v>0</v>
      </c>
      <c r="Y27" s="52">
        <v>0.101759923761365</v>
      </c>
      <c r="Z27" s="11">
        <v>5.40437955264869</v>
      </c>
      <c r="AA27" s="11">
        <v>2.3497094215728799E-2</v>
      </c>
      <c r="AB27" s="11">
        <v>0.88990418764223</v>
      </c>
      <c r="AC27" s="11">
        <v>0.91868107366027896</v>
      </c>
      <c r="AD27" s="11">
        <v>-3.1592582342231997E-5</v>
      </c>
      <c r="AE27" s="11">
        <v>2.21</v>
      </c>
      <c r="AF27" s="19">
        <v>1</v>
      </c>
    </row>
    <row r="28" spans="1:32">
      <c r="A28" s="15" t="s">
        <v>594</v>
      </c>
      <c r="B28" s="7">
        <v>34606</v>
      </c>
      <c r="C28" s="8">
        <v>7424.5186895590004</v>
      </c>
      <c r="D28" s="9">
        <v>7923.15</v>
      </c>
      <c r="E28" s="10">
        <v>454.84469999999999</v>
      </c>
      <c r="F28" s="11">
        <v>0.136628593683152</v>
      </c>
      <c r="G28" s="11">
        <v>5.97675311031474</v>
      </c>
      <c r="H28" s="11">
        <v>4.8676349138938804</v>
      </c>
      <c r="I28" s="12">
        <v>4.35015718664018</v>
      </c>
      <c r="J28" s="11">
        <v>2.5489754001339202</v>
      </c>
      <c r="K28" s="11">
        <v>24.521515992365</v>
      </c>
      <c r="L28" s="11">
        <v>15.5462105732613</v>
      </c>
      <c r="M28" s="11">
        <v>16.906725859960499</v>
      </c>
      <c r="N28" s="11">
        <v>19.176986749392999</v>
      </c>
      <c r="O28" s="40">
        <v>28</v>
      </c>
      <c r="P28" s="40">
        <v>24</v>
      </c>
      <c r="Q28" s="40">
        <v>5</v>
      </c>
      <c r="R28" s="40">
        <v>4</v>
      </c>
      <c r="S28" s="40">
        <v>1</v>
      </c>
      <c r="T28" s="40">
        <v>2</v>
      </c>
      <c r="U28" s="40">
        <v>1</v>
      </c>
      <c r="V28" s="52">
        <v>0.88141008086670103</v>
      </c>
      <c r="W28" s="52">
        <v>2.4696715749226002E-2</v>
      </c>
      <c r="X28" s="52">
        <v>7.9564267282338104E-4</v>
      </c>
      <c r="Y28" s="52">
        <v>9.3097560711249694E-2</v>
      </c>
      <c r="Z28" s="11">
        <v>7.3505420540866799</v>
      </c>
      <c r="AA28" s="11">
        <v>1.2935573612990499E-2</v>
      </c>
      <c r="AB28" s="11">
        <v>0.856518118131953</v>
      </c>
      <c r="AC28" s="11">
        <v>0.94005412663431898</v>
      </c>
      <c r="AD28" s="11">
        <v>2.47732055724534E-3</v>
      </c>
      <c r="AE28" s="11">
        <v>2.29</v>
      </c>
      <c r="AF28" s="19">
        <v>1</v>
      </c>
    </row>
    <row r="29" spans="1:32">
      <c r="A29" s="15" t="s">
        <v>595</v>
      </c>
      <c r="B29" s="7">
        <v>34383</v>
      </c>
      <c r="C29" s="8">
        <v>1106.7031999999999</v>
      </c>
      <c r="D29" s="9">
        <v>1144.74</v>
      </c>
      <c r="E29" s="10">
        <v>85.512</v>
      </c>
      <c r="F29" s="11">
        <v>0.21446401575147001</v>
      </c>
      <c r="G29" s="11">
        <v>5.3388849195595398</v>
      </c>
      <c r="H29" s="11">
        <v>2.0076584475539501</v>
      </c>
      <c r="I29" s="12">
        <v>1.54131142090426</v>
      </c>
      <c r="J29" s="11">
        <v>-5.7355453894061199</v>
      </c>
      <c r="K29" s="11">
        <v>10.0740492719638</v>
      </c>
      <c r="L29" s="11">
        <v>7.3418196177146697</v>
      </c>
      <c r="M29" s="11">
        <v>8.8180788638269707</v>
      </c>
      <c r="N29" s="11">
        <v>11.547174373544699</v>
      </c>
      <c r="O29" s="40">
        <v>26</v>
      </c>
      <c r="P29" s="40">
        <v>36</v>
      </c>
      <c r="Q29" s="40">
        <v>34</v>
      </c>
      <c r="R29" s="40">
        <v>53</v>
      </c>
      <c r="S29" s="40">
        <v>54</v>
      </c>
      <c r="T29" s="40">
        <v>47</v>
      </c>
      <c r="U29" s="40">
        <v>27</v>
      </c>
      <c r="V29" s="52">
        <v>0.84175746227423398</v>
      </c>
      <c r="W29" s="52">
        <v>0</v>
      </c>
      <c r="X29" s="52">
        <v>0</v>
      </c>
      <c r="Y29" s="52">
        <v>0.15824253772576599</v>
      </c>
      <c r="Z29" s="11">
        <v>2.4296052864336599</v>
      </c>
      <c r="AA29" s="11">
        <v>-8.7464784959870607E-3</v>
      </c>
      <c r="AB29" s="11">
        <v>1.02577301951237</v>
      </c>
      <c r="AC29" s="11">
        <v>0.89358165145697899</v>
      </c>
      <c r="AD29" s="11">
        <v>-2.61665090879881E-2</v>
      </c>
      <c r="AE29" s="11">
        <v>2.2400000000000002</v>
      </c>
      <c r="AF29" s="19">
        <v>1</v>
      </c>
    </row>
    <row r="30" spans="1:32">
      <c r="A30" s="15" t="s">
        <v>596</v>
      </c>
      <c r="B30" s="7">
        <v>35311</v>
      </c>
      <c r="C30" s="8">
        <v>11990.2757</v>
      </c>
      <c r="D30" s="9">
        <v>12410.04</v>
      </c>
      <c r="E30" s="10">
        <v>330.637</v>
      </c>
      <c r="F30" s="11">
        <v>0.85931303764257305</v>
      </c>
      <c r="G30" s="11">
        <v>7.5462615104882502</v>
      </c>
      <c r="H30" s="11">
        <v>2.4471786799858699</v>
      </c>
      <c r="I30" s="12">
        <v>2.0799629515282798</v>
      </c>
      <c r="J30" s="11">
        <v>-2.3618350141006998</v>
      </c>
      <c r="K30" s="11">
        <v>17.1951832301439</v>
      </c>
      <c r="L30" s="11">
        <v>9.5267335701599194</v>
      </c>
      <c r="M30" s="11">
        <v>14.9165255212978</v>
      </c>
      <c r="N30" s="11">
        <v>20.5307883686847</v>
      </c>
      <c r="O30" s="40">
        <v>13</v>
      </c>
      <c r="P30" s="40">
        <v>7</v>
      </c>
      <c r="Q30" s="40">
        <v>25</v>
      </c>
      <c r="R30" s="40">
        <v>35</v>
      </c>
      <c r="S30" s="40">
        <v>31</v>
      </c>
      <c r="T30" s="40">
        <v>35</v>
      </c>
      <c r="U30" s="40">
        <v>3</v>
      </c>
      <c r="V30" s="52">
        <v>0.96893286934015899</v>
      </c>
      <c r="W30" s="52">
        <v>2.3839731880292499E-3</v>
      </c>
      <c r="X30" s="52">
        <v>2.80555123803842E-4</v>
      </c>
      <c r="Y30" s="52">
        <v>2.8402602348007101E-2</v>
      </c>
      <c r="Z30" s="11">
        <v>0.55765014564136395</v>
      </c>
      <c r="AA30" s="11">
        <v>6.4584065144242002E-3</v>
      </c>
      <c r="AB30" s="11">
        <v>1.1509077777494601</v>
      </c>
      <c r="AC30" s="11">
        <v>0.91919536463247498</v>
      </c>
      <c r="AD30" s="11">
        <v>-8.7056333986214804E-3</v>
      </c>
      <c r="AE30" s="11">
        <v>2.08</v>
      </c>
      <c r="AF30" s="19">
        <v>1</v>
      </c>
    </row>
    <row r="31" spans="1:32">
      <c r="A31" s="15" t="s">
        <v>597</v>
      </c>
      <c r="B31" s="7">
        <v>37600</v>
      </c>
      <c r="C31" s="8">
        <v>568.33845520499995</v>
      </c>
      <c r="D31" s="9">
        <v>586.19000000000005</v>
      </c>
      <c r="E31" s="10">
        <v>148.655</v>
      </c>
      <c r="F31" s="11">
        <v>-0.96473690416787306</v>
      </c>
      <c r="G31" s="11">
        <v>5.82151824033952</v>
      </c>
      <c r="H31" s="11">
        <v>4.5218138442273199</v>
      </c>
      <c r="I31" s="12">
        <v>3.4660122275799798</v>
      </c>
      <c r="J31" s="11">
        <v>-1.2419905065288299</v>
      </c>
      <c r="K31" s="11">
        <v>14.7702262336791</v>
      </c>
      <c r="L31" s="11">
        <v>7.8814977530465402</v>
      </c>
      <c r="M31" s="11">
        <v>11.050524089246</v>
      </c>
      <c r="N31" s="11">
        <v>22.030495908157398</v>
      </c>
      <c r="O31" s="40">
        <v>55</v>
      </c>
      <c r="P31" s="40">
        <v>26</v>
      </c>
      <c r="Q31" s="40">
        <v>6</v>
      </c>
      <c r="R31" s="40">
        <v>29</v>
      </c>
      <c r="S31" s="40">
        <v>42</v>
      </c>
      <c r="T31" s="40">
        <v>44</v>
      </c>
      <c r="U31" s="40">
        <v>20</v>
      </c>
      <c r="V31" s="52">
        <v>0.963208048165895</v>
      </c>
      <c r="W31" s="52">
        <v>0</v>
      </c>
      <c r="X31" s="52">
        <v>1.4534519227275401E-2</v>
      </c>
      <c r="Y31" s="52">
        <v>2.2257432606829101E-2</v>
      </c>
      <c r="Z31" s="11">
        <v>2.22574326068291</v>
      </c>
      <c r="AA31" s="11">
        <v>2.5918083107699399E-3</v>
      </c>
      <c r="AB31" s="11">
        <v>1.0136705538377699</v>
      </c>
      <c r="AC31" s="11">
        <v>0.93640998012008703</v>
      </c>
      <c r="AD31" s="11">
        <v>-1.1660047506250701E-2</v>
      </c>
      <c r="AE31" s="11">
        <v>2.42</v>
      </c>
      <c r="AF31" s="19">
        <v>0</v>
      </c>
    </row>
    <row r="32" spans="1:32">
      <c r="A32" s="15" t="s">
        <v>598</v>
      </c>
      <c r="B32" s="7">
        <v>39591</v>
      </c>
      <c r="C32" s="8">
        <v>10398.3556224779</v>
      </c>
      <c r="D32" s="9">
        <v>10755.61</v>
      </c>
      <c r="E32" s="10">
        <v>29.39</v>
      </c>
      <c r="F32" s="11">
        <v>0.99656357388315797</v>
      </c>
      <c r="G32" s="11">
        <v>7.4981711777615301</v>
      </c>
      <c r="H32" s="11">
        <v>3.66843033509701</v>
      </c>
      <c r="I32" s="12">
        <v>2.87014350717536</v>
      </c>
      <c r="J32" s="11">
        <v>0.857927247769386</v>
      </c>
      <c r="K32" s="11">
        <v>18.598471326298199</v>
      </c>
      <c r="L32" s="11">
        <v>12.3063510941013</v>
      </c>
      <c r="M32" s="11"/>
      <c r="N32" s="11">
        <v>14.2332792791135</v>
      </c>
      <c r="O32" s="40">
        <v>12</v>
      </c>
      <c r="P32" s="40">
        <v>8</v>
      </c>
      <c r="Q32" s="40">
        <v>12</v>
      </c>
      <c r="R32" s="40">
        <v>12</v>
      </c>
      <c r="S32" s="40">
        <v>17</v>
      </c>
      <c r="T32" s="40">
        <v>11</v>
      </c>
      <c r="U32" s="40"/>
      <c r="V32" s="52">
        <v>0.91666081725627302</v>
      </c>
      <c r="W32" s="52">
        <v>0</v>
      </c>
      <c r="X32" s="52">
        <v>0</v>
      </c>
      <c r="Y32" s="52">
        <v>8.3339182743727702E-2</v>
      </c>
      <c r="Z32" s="11">
        <v>1.80885086565075</v>
      </c>
      <c r="AA32" s="11">
        <v>1.5820858703424201E-2</v>
      </c>
      <c r="AB32" s="11">
        <v>0.945362394941619</v>
      </c>
      <c r="AC32" s="11">
        <v>0.93880575266820698</v>
      </c>
      <c r="AD32" s="11">
        <v>-3.31934391352851E-3</v>
      </c>
      <c r="AE32" s="11">
        <v>2.1</v>
      </c>
      <c r="AF32" s="19">
        <v>1</v>
      </c>
    </row>
    <row r="33" spans="1:32">
      <c r="A33" s="15" t="s">
        <v>599</v>
      </c>
      <c r="B33" s="7">
        <v>39591</v>
      </c>
      <c r="C33" s="8">
        <v>10398.3556224779</v>
      </c>
      <c r="D33" s="9">
        <v>10755.61</v>
      </c>
      <c r="E33" s="10">
        <v>31.55</v>
      </c>
      <c r="F33" s="11">
        <v>1.05701473414479</v>
      </c>
      <c r="G33" s="11">
        <v>7.7159440081939303</v>
      </c>
      <c r="H33" s="11">
        <v>4.1597887091449302</v>
      </c>
      <c r="I33" s="12">
        <v>3.3409760890926998</v>
      </c>
      <c r="J33" s="11">
        <v>1.87278010978367</v>
      </c>
      <c r="K33" s="11">
        <v>19.6711020405582</v>
      </c>
      <c r="L33" s="11">
        <v>13.2959876283428</v>
      </c>
      <c r="M33" s="11"/>
      <c r="N33" s="11">
        <v>15.237663169070199</v>
      </c>
      <c r="O33" s="40">
        <v>11</v>
      </c>
      <c r="P33" s="40">
        <v>4</v>
      </c>
      <c r="Q33" s="40">
        <v>9</v>
      </c>
      <c r="R33" s="40">
        <v>7</v>
      </c>
      <c r="S33" s="40">
        <v>11</v>
      </c>
      <c r="T33" s="40">
        <v>8</v>
      </c>
      <c r="U33" s="40"/>
      <c r="V33" s="52">
        <v>0.91666081725627302</v>
      </c>
      <c r="W33" s="52">
        <v>0</v>
      </c>
      <c r="X33" s="52">
        <v>0</v>
      </c>
      <c r="Y33" s="52">
        <v>8.3339182743727702E-2</v>
      </c>
      <c r="Z33" s="11">
        <v>1.80885086565075</v>
      </c>
      <c r="AA33" s="11">
        <v>1.9859938242259099E-2</v>
      </c>
      <c r="AB33" s="11">
        <v>0.94662440661373004</v>
      </c>
      <c r="AC33" s="11">
        <v>0.93970513538760803</v>
      </c>
      <c r="AD33" s="11">
        <v>6.2961814059353104E-4</v>
      </c>
      <c r="AE33" s="11">
        <v>1.1599999999999999</v>
      </c>
      <c r="AF33" s="19">
        <v>1</v>
      </c>
    </row>
    <row r="34" spans="1:32">
      <c r="A34" s="15" t="s">
        <v>600</v>
      </c>
      <c r="B34" s="7">
        <v>39961</v>
      </c>
      <c r="C34" s="8">
        <v>551.29991428170001</v>
      </c>
      <c r="D34" s="9">
        <v>582.29</v>
      </c>
      <c r="E34" s="10">
        <v>23.12</v>
      </c>
      <c r="F34" s="11">
        <v>1.6263736263736299</v>
      </c>
      <c r="G34" s="11">
        <v>8.2903981264637103</v>
      </c>
      <c r="H34" s="11">
        <v>6.49470290188854</v>
      </c>
      <c r="I34" s="12">
        <v>6.1037173015144699</v>
      </c>
      <c r="J34" s="11">
        <v>1.0489510489510601</v>
      </c>
      <c r="K34" s="11">
        <v>17.958584360317101</v>
      </c>
      <c r="L34" s="11">
        <v>11.1343081559734</v>
      </c>
      <c r="M34" s="11"/>
      <c r="N34" s="11">
        <v>12.552479497083199</v>
      </c>
      <c r="O34" s="40">
        <v>5</v>
      </c>
      <c r="P34" s="40">
        <v>1</v>
      </c>
      <c r="Q34" s="40">
        <v>1</v>
      </c>
      <c r="R34" s="40">
        <v>10</v>
      </c>
      <c r="S34" s="40">
        <v>20</v>
      </c>
      <c r="T34" s="40">
        <v>23</v>
      </c>
      <c r="U34" s="40"/>
      <c r="V34" s="52">
        <v>0.88702010302099699</v>
      </c>
      <c r="W34" s="52">
        <v>0</v>
      </c>
      <c r="X34" s="52">
        <v>0</v>
      </c>
      <c r="Y34" s="52">
        <v>0.112979896979003</v>
      </c>
      <c r="Z34" s="11">
        <v>9.8471683716791301</v>
      </c>
      <c r="AA34" s="11">
        <v>1.7433823828528199E-2</v>
      </c>
      <c r="AB34" s="11">
        <v>0.94818893789991099</v>
      </c>
      <c r="AC34" s="11">
        <v>0.87906833309149501</v>
      </c>
      <c r="AD34" s="11">
        <v>2.5060837158017801E-4</v>
      </c>
      <c r="AE34" s="11">
        <v>2.63</v>
      </c>
      <c r="AF34" s="19">
        <v>1</v>
      </c>
    </row>
    <row r="35" spans="1:32">
      <c r="A35" s="15" t="s">
        <v>601</v>
      </c>
      <c r="B35" s="7">
        <v>35985</v>
      </c>
      <c r="C35" s="8">
        <v>1475.4069645550001</v>
      </c>
      <c r="D35" s="9">
        <v>1412.35</v>
      </c>
      <c r="E35" s="10">
        <v>238.07</v>
      </c>
      <c r="F35" s="11">
        <v>2.0052273019409701</v>
      </c>
      <c r="G35" s="11">
        <v>7.0651196258319802</v>
      </c>
      <c r="H35" s="11">
        <v>1.9397105420912999</v>
      </c>
      <c r="I35" s="12">
        <v>1.6611153813306001</v>
      </c>
      <c r="J35" s="11">
        <v>1.4704628761401399</v>
      </c>
      <c r="K35" s="11">
        <v>18.5535370648035</v>
      </c>
      <c r="L35" s="11">
        <v>12.321546380429099</v>
      </c>
      <c r="M35" s="11">
        <v>13.034259053419699</v>
      </c>
      <c r="N35" s="11">
        <v>19.279324006883702</v>
      </c>
      <c r="O35" s="40">
        <v>3</v>
      </c>
      <c r="P35" s="40">
        <v>12</v>
      </c>
      <c r="Q35" s="40">
        <v>35</v>
      </c>
      <c r="R35" s="40">
        <v>8</v>
      </c>
      <c r="S35" s="40">
        <v>18</v>
      </c>
      <c r="T35" s="40">
        <v>10</v>
      </c>
      <c r="U35" s="40">
        <v>14</v>
      </c>
      <c r="V35" s="52">
        <v>0.851265924512143</v>
      </c>
      <c r="W35" s="52">
        <v>8.0695920140961802E-2</v>
      </c>
      <c r="X35" s="52">
        <v>1.87994070795276E-2</v>
      </c>
      <c r="Y35" s="52">
        <v>4.9238748267367197E-2</v>
      </c>
      <c r="Z35" s="11">
        <v>3.9480244987569901</v>
      </c>
      <c r="AA35" s="11">
        <v>1.6740647614763599E-2</v>
      </c>
      <c r="AB35" s="11">
        <v>0.88770400382365799</v>
      </c>
      <c r="AC35" s="11">
        <v>0.845213832339204</v>
      </c>
      <c r="AD35" s="11">
        <v>-1.27543433463689E-3</v>
      </c>
      <c r="AE35" s="11">
        <v>2.2799999999999998</v>
      </c>
      <c r="AF35" s="19">
        <v>1</v>
      </c>
    </row>
    <row r="36" spans="1:32">
      <c r="A36" s="15" t="s">
        <v>602</v>
      </c>
      <c r="B36" s="7">
        <v>41726</v>
      </c>
      <c r="C36" s="8">
        <v>430.68965287100002</v>
      </c>
      <c r="D36" s="9">
        <v>443.39</v>
      </c>
      <c r="E36" s="10">
        <v>16.690000000000001</v>
      </c>
      <c r="F36" s="11">
        <v>1.15151515151517</v>
      </c>
      <c r="G36" s="11">
        <v>4.7051442910916101</v>
      </c>
      <c r="H36" s="11">
        <v>1.09024833434281</v>
      </c>
      <c r="I36" s="12">
        <v>-0.179425837320557</v>
      </c>
      <c r="J36" s="11">
        <v>0.11997600479902699</v>
      </c>
      <c r="K36" s="11"/>
      <c r="L36" s="11"/>
      <c r="M36" s="11"/>
      <c r="N36" s="11">
        <v>25.5391759525282</v>
      </c>
      <c r="O36" s="40">
        <v>9</v>
      </c>
      <c r="P36" s="40">
        <v>47</v>
      </c>
      <c r="Q36" s="40">
        <v>46</v>
      </c>
      <c r="R36" s="40">
        <v>15</v>
      </c>
      <c r="S36" s="40"/>
      <c r="T36" s="40"/>
      <c r="U36" s="40"/>
      <c r="V36" s="52">
        <v>0.81000191666763</v>
      </c>
      <c r="W36" s="52">
        <v>0.12876761799629899</v>
      </c>
      <c r="X36" s="52">
        <v>3.2489101889293999E-2</v>
      </c>
      <c r="Y36" s="52">
        <v>2.8741363446777399E-2</v>
      </c>
      <c r="Z36" s="11">
        <v>2.8638548601034199</v>
      </c>
      <c r="AA36" s="11">
        <v>1.02354994628866E-3</v>
      </c>
      <c r="AB36" s="11">
        <v>0.73251185947561703</v>
      </c>
      <c r="AC36" s="11">
        <v>0.83988310162954405</v>
      </c>
      <c r="AD36" s="11">
        <v>-9.7508197442270003E-3</v>
      </c>
      <c r="AE36" s="11">
        <v>2.97</v>
      </c>
      <c r="AF36" s="19">
        <v>1</v>
      </c>
    </row>
    <row r="37" spans="1:32">
      <c r="A37" s="15" t="s">
        <v>603</v>
      </c>
      <c r="B37" s="7">
        <v>41044</v>
      </c>
      <c r="C37" s="8">
        <v>354.93869875199999</v>
      </c>
      <c r="D37" s="9">
        <v>366.04</v>
      </c>
      <c r="E37" s="10">
        <v>18.97</v>
      </c>
      <c r="F37" s="11">
        <v>0.74349442379182396</v>
      </c>
      <c r="G37" s="11">
        <v>4.7487575924903398</v>
      </c>
      <c r="H37" s="11">
        <v>2.0990312163616802</v>
      </c>
      <c r="I37" s="12">
        <v>1.3354700854700801</v>
      </c>
      <c r="J37" s="11">
        <v>-2.3171987641606799</v>
      </c>
      <c r="K37" s="11">
        <v>17.696779677995</v>
      </c>
      <c r="L37" s="11"/>
      <c r="M37" s="11"/>
      <c r="N37" s="11">
        <v>16.810826172698501</v>
      </c>
      <c r="O37" s="40">
        <v>17</v>
      </c>
      <c r="P37" s="40">
        <v>45</v>
      </c>
      <c r="Q37" s="40">
        <v>29</v>
      </c>
      <c r="R37" s="40">
        <v>34</v>
      </c>
      <c r="S37" s="40">
        <v>27</v>
      </c>
      <c r="T37" s="40"/>
      <c r="U37" s="40"/>
      <c r="V37" s="52">
        <v>0.96238553828763695</v>
      </c>
      <c r="W37" s="52">
        <v>0</v>
      </c>
      <c r="X37" s="52">
        <v>0</v>
      </c>
      <c r="Y37" s="52">
        <v>3.7614461712362497E-2</v>
      </c>
      <c r="Z37" s="11">
        <v>3.7614461712362499</v>
      </c>
      <c r="AA37" s="11">
        <v>-3.4624975084371601E-3</v>
      </c>
      <c r="AB37" s="11">
        <v>0.84035436443344602</v>
      </c>
      <c r="AC37" s="11">
        <v>0.90583419005709997</v>
      </c>
      <c r="AD37" s="11">
        <v>-2.0286426568171902E-2</v>
      </c>
      <c r="AE37" s="11">
        <v>3.09</v>
      </c>
      <c r="AF37" s="19">
        <v>1</v>
      </c>
    </row>
    <row r="38" spans="1:32">
      <c r="A38" s="15" t="s">
        <v>604</v>
      </c>
      <c r="B38" s="7">
        <v>38877</v>
      </c>
      <c r="C38" s="8">
        <v>247.76249999999999</v>
      </c>
      <c r="D38" s="9">
        <v>252.61</v>
      </c>
      <c r="E38" s="10">
        <v>23.2865</v>
      </c>
      <c r="F38" s="11">
        <v>-0.196294407323749</v>
      </c>
      <c r="G38" s="11">
        <v>4.7695533239750798</v>
      </c>
      <c r="H38" s="11">
        <v>3.5936241864520602</v>
      </c>
      <c r="I38" s="12">
        <v>2.6483643881387802</v>
      </c>
      <c r="J38" s="11">
        <v>-4.7555748245341398</v>
      </c>
      <c r="K38" s="11">
        <v>11.5505544542329</v>
      </c>
      <c r="L38" s="11">
        <v>8.0752285136880495</v>
      </c>
      <c r="M38" s="11">
        <v>8.7006062116424996</v>
      </c>
      <c r="N38" s="11">
        <v>8.7678188035978906</v>
      </c>
      <c r="O38" s="40">
        <v>37</v>
      </c>
      <c r="P38" s="40">
        <v>44</v>
      </c>
      <c r="Q38" s="40">
        <v>14</v>
      </c>
      <c r="R38" s="40">
        <v>50</v>
      </c>
      <c r="S38" s="40">
        <v>53</v>
      </c>
      <c r="T38" s="40">
        <v>40</v>
      </c>
      <c r="U38" s="40">
        <v>28</v>
      </c>
      <c r="V38" s="52">
        <v>0.94368912558534701</v>
      </c>
      <c r="W38" s="52">
        <v>0</v>
      </c>
      <c r="X38" s="52">
        <v>2.4765470533443302E-3</v>
      </c>
      <c r="Y38" s="52">
        <v>5.38343273613082E-2</v>
      </c>
      <c r="Z38" s="11">
        <v>5.3834327361308203</v>
      </c>
      <c r="AA38" s="11">
        <v>-5.5867211838318302E-3</v>
      </c>
      <c r="AB38" s="11">
        <v>0.95350080637357504</v>
      </c>
      <c r="AC38" s="11">
        <v>0.94438122348353903</v>
      </c>
      <c r="AD38" s="11">
        <v>-2.44110283806976E-2</v>
      </c>
      <c r="AE38" s="11">
        <v>2.5499999999999998</v>
      </c>
      <c r="AF38" s="19">
        <v>1</v>
      </c>
    </row>
    <row r="39" spans="1:32">
      <c r="A39" s="15" t="s">
        <v>605</v>
      </c>
      <c r="B39" s="7">
        <v>40000</v>
      </c>
      <c r="C39" s="8">
        <v>247.76249999999999</v>
      </c>
      <c r="D39" s="9">
        <v>252.61</v>
      </c>
      <c r="E39" s="10">
        <v>19.214400000000001</v>
      </c>
      <c r="F39" s="11">
        <v>-0.19634119736963199</v>
      </c>
      <c r="G39" s="11">
        <v>4.7711484563289996</v>
      </c>
      <c r="H39" s="11">
        <v>3.5995427782690399</v>
      </c>
      <c r="I39" s="12">
        <v>2.6536380003953499</v>
      </c>
      <c r="J39" s="11">
        <v>-4.74670209548926</v>
      </c>
      <c r="K39" s="11">
        <v>11.5603886861934</v>
      </c>
      <c r="L39" s="11">
        <v>8.1591375376539599</v>
      </c>
      <c r="M39" s="11"/>
      <c r="N39" s="11">
        <v>9.8068496183522296</v>
      </c>
      <c r="O39" s="40">
        <v>38</v>
      </c>
      <c r="P39" s="40">
        <v>43</v>
      </c>
      <c r="Q39" s="40">
        <v>13</v>
      </c>
      <c r="R39" s="40">
        <v>49</v>
      </c>
      <c r="S39" s="40">
        <v>52</v>
      </c>
      <c r="T39" s="40">
        <v>39</v>
      </c>
      <c r="U39" s="40"/>
      <c r="V39" s="52">
        <v>0.94368912558534701</v>
      </c>
      <c r="W39" s="52">
        <v>0</v>
      </c>
      <c r="X39" s="52">
        <v>2.4765470533443302E-3</v>
      </c>
      <c r="Y39" s="52">
        <v>5.38343273613082E-2</v>
      </c>
      <c r="Z39" s="11">
        <v>5.3834327361308203</v>
      </c>
      <c r="AA39" s="11">
        <v>-5.5508053954150599E-3</v>
      </c>
      <c r="AB39" s="11">
        <v>0.95349957388981299</v>
      </c>
      <c r="AC39" s="11">
        <v>0.94438107529007798</v>
      </c>
      <c r="AD39" s="11">
        <v>-2.43758877970729E-2</v>
      </c>
      <c r="AE39" s="11">
        <v>2.92</v>
      </c>
      <c r="AF39" s="19">
        <v>1</v>
      </c>
    </row>
    <row r="40" spans="1:32">
      <c r="A40" s="15" t="s">
        <v>606</v>
      </c>
      <c r="B40" s="7">
        <v>38792</v>
      </c>
      <c r="C40" s="8">
        <v>108.5317</v>
      </c>
      <c r="D40" s="9">
        <v>110.93</v>
      </c>
      <c r="E40" s="10">
        <v>25.555</v>
      </c>
      <c r="F40" s="11">
        <v>-0.77269550361109796</v>
      </c>
      <c r="G40" s="11">
        <v>4.5160076561912001</v>
      </c>
      <c r="H40" s="11">
        <v>0.32348484253668103</v>
      </c>
      <c r="I40" s="12">
        <v>-0.582383766392913</v>
      </c>
      <c r="J40" s="11">
        <v>-7.4781412356764099</v>
      </c>
      <c r="K40" s="11">
        <v>11.7880876962504</v>
      </c>
      <c r="L40" s="11">
        <v>5.7330090252789301</v>
      </c>
      <c r="M40" s="11">
        <v>10.759136448328</v>
      </c>
      <c r="N40" s="11">
        <v>9.5462789138624995</v>
      </c>
      <c r="O40" s="40">
        <v>51</v>
      </c>
      <c r="P40" s="40">
        <v>49</v>
      </c>
      <c r="Q40" s="40">
        <v>51</v>
      </c>
      <c r="R40" s="40">
        <v>54</v>
      </c>
      <c r="S40" s="40">
        <v>51</v>
      </c>
      <c r="T40" s="40">
        <v>49</v>
      </c>
      <c r="U40" s="40">
        <v>22</v>
      </c>
      <c r="V40" s="52">
        <v>0.86705661739766104</v>
      </c>
      <c r="W40" s="52">
        <v>9.5270842207326699E-3</v>
      </c>
      <c r="X40" s="52">
        <v>3.1177581443018399E-2</v>
      </c>
      <c r="Y40" s="52">
        <v>9.2238716938588206E-2</v>
      </c>
      <c r="Z40" s="11">
        <v>7.1426617551775697</v>
      </c>
      <c r="AA40" s="11">
        <v>-1.7947274141041102E-2</v>
      </c>
      <c r="AB40" s="11">
        <v>0.93810429629544501</v>
      </c>
      <c r="AC40" s="11">
        <v>0.91467632617086203</v>
      </c>
      <c r="AD40" s="11">
        <v>-3.6211489618872203E-2</v>
      </c>
      <c r="AE40" s="11">
        <v>2.68</v>
      </c>
      <c r="AF40" s="19">
        <v>1</v>
      </c>
    </row>
    <row r="41" spans="1:32">
      <c r="A41" s="15" t="s">
        <v>607</v>
      </c>
      <c r="B41" s="7">
        <v>40949</v>
      </c>
      <c r="C41" s="8">
        <v>39.265099999999997</v>
      </c>
      <c r="D41" s="9">
        <v>39.479999999999997</v>
      </c>
      <c r="E41" s="10">
        <v>14.88</v>
      </c>
      <c r="F41" s="11">
        <v>-0.13422818791946101</v>
      </c>
      <c r="G41" s="11">
        <v>7.6700434153400998</v>
      </c>
      <c r="H41" s="11">
        <v>2.4088093599449398</v>
      </c>
      <c r="I41" s="12">
        <v>1.43149284253579</v>
      </c>
      <c r="J41" s="11">
        <v>2.7624309392265198</v>
      </c>
      <c r="K41" s="11">
        <v>13.4012148983677</v>
      </c>
      <c r="L41" s="11"/>
      <c r="M41" s="11"/>
      <c r="N41" s="11">
        <v>9.4963565610199492</v>
      </c>
      <c r="O41" s="40">
        <v>35</v>
      </c>
      <c r="P41" s="40">
        <v>5</v>
      </c>
      <c r="Q41" s="40">
        <v>26</v>
      </c>
      <c r="R41" s="40">
        <v>3</v>
      </c>
      <c r="S41" s="40">
        <v>46</v>
      </c>
      <c r="T41" s="40"/>
      <c r="U41" s="40"/>
      <c r="V41" s="52">
        <v>0.88145532473256705</v>
      </c>
      <c r="W41" s="52">
        <v>0</v>
      </c>
      <c r="X41" s="52">
        <v>3.0610151201582701E-2</v>
      </c>
      <c r="Y41" s="52">
        <v>8.7934524065850797E-2</v>
      </c>
      <c r="Z41" s="11">
        <v>4.4131914451669401</v>
      </c>
      <c r="AA41" s="11">
        <v>2.2474313133853899E-2</v>
      </c>
      <c r="AB41" s="11">
        <v>0.995963391942842</v>
      </c>
      <c r="AC41" s="11">
        <v>0.85881588210432203</v>
      </c>
      <c r="AD41" s="11">
        <v>2.0127999121559901E-3</v>
      </c>
      <c r="AE41" s="11">
        <v>2.5</v>
      </c>
      <c r="AF41" s="19">
        <v>1</v>
      </c>
    </row>
    <row r="42" spans="1:32">
      <c r="A42" s="15" t="s">
        <v>608</v>
      </c>
      <c r="B42" s="7">
        <v>40046</v>
      </c>
      <c r="C42" s="8">
        <v>96.491900000000001</v>
      </c>
      <c r="D42" s="9">
        <v>102.97</v>
      </c>
      <c r="E42" s="10">
        <v>20.94</v>
      </c>
      <c r="F42" s="11">
        <v>-0.56980056980056004</v>
      </c>
      <c r="G42" s="11">
        <v>5.8110156644770203</v>
      </c>
      <c r="H42" s="11">
        <v>2.5967662910337999</v>
      </c>
      <c r="I42" s="12">
        <v>1.65048543689321</v>
      </c>
      <c r="J42" s="11">
        <v>-0.23820867079560301</v>
      </c>
      <c r="K42" s="11">
        <v>17.873646905769601</v>
      </c>
      <c r="L42" s="11">
        <v>11.4148679276565</v>
      </c>
      <c r="M42" s="11"/>
      <c r="N42" s="11">
        <v>11.384596208147</v>
      </c>
      <c r="O42" s="40">
        <v>50</v>
      </c>
      <c r="P42" s="40">
        <v>27</v>
      </c>
      <c r="Q42" s="40">
        <v>23</v>
      </c>
      <c r="R42" s="40">
        <v>17</v>
      </c>
      <c r="S42" s="40">
        <v>21</v>
      </c>
      <c r="T42" s="40">
        <v>18</v>
      </c>
      <c r="U42" s="40"/>
      <c r="V42" s="52">
        <v>0.97304723047473196</v>
      </c>
      <c r="W42" s="52">
        <v>0</v>
      </c>
      <c r="X42" s="52">
        <v>0</v>
      </c>
      <c r="Y42" s="52">
        <v>2.69527695252673E-2</v>
      </c>
      <c r="Z42" s="11">
        <v>2.6952769525267302</v>
      </c>
      <c r="AA42" s="11">
        <v>7.1458670719290098E-3</v>
      </c>
      <c r="AB42" s="11">
        <v>0.88021052827373403</v>
      </c>
      <c r="AC42" s="11">
        <v>0.93686713730907201</v>
      </c>
      <c r="AD42" s="11">
        <v>-1.13238889236416E-2</v>
      </c>
      <c r="AE42" s="11">
        <v>2.44</v>
      </c>
      <c r="AF42" s="19">
        <v>1</v>
      </c>
    </row>
    <row r="43" spans="1:32">
      <c r="A43" s="15" t="s">
        <v>609</v>
      </c>
      <c r="B43" s="7">
        <v>39247</v>
      </c>
      <c r="C43" s="8">
        <v>417.81630000000001</v>
      </c>
      <c r="D43" s="9">
        <v>418.35</v>
      </c>
      <c r="E43" s="10">
        <v>22.425999999999998</v>
      </c>
      <c r="F43" s="11">
        <v>-0.38201847903341901</v>
      </c>
      <c r="G43" s="11">
        <v>5.3012161337277401</v>
      </c>
      <c r="H43" s="11">
        <v>2.1080908801165399</v>
      </c>
      <c r="I43" s="12">
        <v>1.09087630724845</v>
      </c>
      <c r="J43" s="11">
        <v>-1.1460812836110399</v>
      </c>
      <c r="K43" s="11">
        <v>18.725979913509601</v>
      </c>
      <c r="L43" s="11">
        <v>11.1441588312872</v>
      </c>
      <c r="M43" s="11"/>
      <c r="N43" s="11">
        <v>9.3411215368340006</v>
      </c>
      <c r="O43" s="40">
        <v>45</v>
      </c>
      <c r="P43" s="40">
        <v>37</v>
      </c>
      <c r="Q43" s="40">
        <v>28</v>
      </c>
      <c r="R43" s="40">
        <v>26</v>
      </c>
      <c r="S43" s="40">
        <v>15</v>
      </c>
      <c r="T43" s="40">
        <v>22</v>
      </c>
      <c r="U43" s="40"/>
      <c r="V43" s="52">
        <v>0.912637293421939</v>
      </c>
      <c r="W43" s="52">
        <v>4.0856782185684899E-2</v>
      </c>
      <c r="X43" s="52">
        <v>5.2965638309086698E-3</v>
      </c>
      <c r="Y43" s="52">
        <v>4.1209360561467297E-2</v>
      </c>
      <c r="Z43" s="11">
        <v>4.0978212568666201</v>
      </c>
      <c r="AA43" s="11">
        <v>5.89975867250576E-4</v>
      </c>
      <c r="AB43" s="11">
        <v>0.90927326336680503</v>
      </c>
      <c r="AC43" s="11">
        <v>0.94066849916193396</v>
      </c>
      <c r="AD43" s="11">
        <v>-1.34852837328418E-2</v>
      </c>
      <c r="AE43" s="11">
        <v>2.5</v>
      </c>
      <c r="AF43" s="19">
        <v>1</v>
      </c>
    </row>
    <row r="44" spans="1:32">
      <c r="A44" s="15" t="s">
        <v>610</v>
      </c>
      <c r="B44" s="7">
        <v>37657</v>
      </c>
      <c r="C44" s="8">
        <v>1234.3926750000001</v>
      </c>
      <c r="D44" s="9">
        <v>1301.08</v>
      </c>
      <c r="E44" s="10">
        <v>174.446</v>
      </c>
      <c r="F44" s="11">
        <v>-0.165393309869244</v>
      </c>
      <c r="G44" s="11">
        <v>6.1985584181561304</v>
      </c>
      <c r="H44" s="11">
        <v>3.3068422735724998</v>
      </c>
      <c r="I44" s="12">
        <v>2.6448799948220398</v>
      </c>
      <c r="J44" s="11">
        <v>1.0238710200488801</v>
      </c>
      <c r="K44" s="11">
        <v>18.2211838766687</v>
      </c>
      <c r="L44" s="11">
        <v>11.3245427163355</v>
      </c>
      <c r="M44" s="11">
        <v>12.900670501916</v>
      </c>
      <c r="N44" s="11">
        <v>22.114076272890198</v>
      </c>
      <c r="O44" s="40">
        <v>36</v>
      </c>
      <c r="P44" s="40">
        <v>20</v>
      </c>
      <c r="Q44" s="40">
        <v>16</v>
      </c>
      <c r="R44" s="40">
        <v>11</v>
      </c>
      <c r="S44" s="40">
        <v>19</v>
      </c>
      <c r="T44" s="40">
        <v>19</v>
      </c>
      <c r="U44" s="40">
        <v>15</v>
      </c>
      <c r="V44" s="52">
        <v>0.93486002609220598</v>
      </c>
      <c r="W44" s="52">
        <v>8.0535512777018294E-3</v>
      </c>
      <c r="X44" s="52">
        <v>0</v>
      </c>
      <c r="Y44" s="52">
        <v>5.7086422630092302E-2</v>
      </c>
      <c r="Z44" s="11">
        <v>1.2709108491710699</v>
      </c>
      <c r="AA44" s="11">
        <v>1.5154789316328901E-2</v>
      </c>
      <c r="AB44" s="11">
        <v>0.93468559231340598</v>
      </c>
      <c r="AC44" s="11">
        <v>0.94415486324495701</v>
      </c>
      <c r="AD44" s="11">
        <v>-3.8152695469464101E-3</v>
      </c>
      <c r="AE44" s="11">
        <v>2.19</v>
      </c>
      <c r="AF44" s="19">
        <v>1</v>
      </c>
    </row>
    <row r="45" spans="1:32">
      <c r="A45" s="15" t="s">
        <v>611</v>
      </c>
      <c r="B45" s="7">
        <v>39378</v>
      </c>
      <c r="C45" s="8">
        <v>387.0788</v>
      </c>
      <c r="D45" s="9">
        <v>397.61</v>
      </c>
      <c r="E45" s="10">
        <v>20.065999999999999</v>
      </c>
      <c r="F45" s="11">
        <v>-0.119462419113991</v>
      </c>
      <c r="G45" s="11">
        <v>4.7176703893121896</v>
      </c>
      <c r="H45" s="11">
        <v>1.8578680203045601</v>
      </c>
      <c r="I45" s="12">
        <v>0.50588529927373405</v>
      </c>
      <c r="J45" s="11">
        <v>-3.9398726602518099</v>
      </c>
      <c r="K45" s="11">
        <v>17.830676140193301</v>
      </c>
      <c r="L45" s="11">
        <v>10.5697645389901</v>
      </c>
      <c r="M45" s="11"/>
      <c r="N45" s="11">
        <v>8.3492548730860197</v>
      </c>
      <c r="O45" s="40">
        <v>34</v>
      </c>
      <c r="P45" s="40">
        <v>46</v>
      </c>
      <c r="Q45" s="40">
        <v>37</v>
      </c>
      <c r="R45" s="40">
        <v>40</v>
      </c>
      <c r="S45" s="40">
        <v>23</v>
      </c>
      <c r="T45" s="40">
        <v>29</v>
      </c>
      <c r="U45" s="40"/>
      <c r="V45" s="52">
        <v>0.93859263480828004</v>
      </c>
      <c r="W45" s="52">
        <v>1.0170888021138601E-2</v>
      </c>
      <c r="X45" s="52">
        <v>0</v>
      </c>
      <c r="Y45" s="52">
        <v>5.1236477170581697E-2</v>
      </c>
      <c r="Z45" s="11">
        <v>1.3957305408830001</v>
      </c>
      <c r="AA45" s="11">
        <v>-6.1681032738187596E-3</v>
      </c>
      <c r="AB45" s="11">
        <v>0.96198726140061197</v>
      </c>
      <c r="AC45" s="11">
        <v>0.93913307318537698</v>
      </c>
      <c r="AD45" s="11">
        <v>-2.2777029394713402E-2</v>
      </c>
      <c r="AE45" s="11">
        <v>2.5</v>
      </c>
      <c r="AF45" s="19">
        <v>1</v>
      </c>
    </row>
    <row r="46" spans="1:32">
      <c r="A46" s="15" t="s">
        <v>612</v>
      </c>
      <c r="B46" s="7">
        <v>35885</v>
      </c>
      <c r="C46" s="8">
        <v>320.8064</v>
      </c>
      <c r="D46" s="9">
        <v>328.54</v>
      </c>
      <c r="E46" s="10">
        <v>37.877499999999998</v>
      </c>
      <c r="F46" s="11">
        <v>2.0629501588439201</v>
      </c>
      <c r="G46" s="11">
        <v>5.6861683724148699</v>
      </c>
      <c r="H46" s="11">
        <v>0.88909723868451096</v>
      </c>
      <c r="I46" s="12">
        <v>0.477751781289948</v>
      </c>
      <c r="J46" s="11">
        <v>-4.9860529986053104</v>
      </c>
      <c r="K46" s="11">
        <v>14.6202961340835</v>
      </c>
      <c r="L46" s="11">
        <v>7.9038980218258503</v>
      </c>
      <c r="M46" s="11">
        <v>9.4132765291739897</v>
      </c>
      <c r="N46" s="11">
        <v>8.8023648642336205</v>
      </c>
      <c r="O46" s="40">
        <v>1</v>
      </c>
      <c r="P46" s="40">
        <v>31</v>
      </c>
      <c r="Q46" s="40">
        <v>50</v>
      </c>
      <c r="R46" s="40">
        <v>51</v>
      </c>
      <c r="S46" s="40">
        <v>43</v>
      </c>
      <c r="T46" s="40">
        <v>43</v>
      </c>
      <c r="U46" s="40">
        <v>26</v>
      </c>
      <c r="V46" s="52">
        <v>0.88032048300732701</v>
      </c>
      <c r="W46" s="52">
        <v>5.9279555465731E-2</v>
      </c>
      <c r="X46" s="52">
        <v>0</v>
      </c>
      <c r="Y46" s="52">
        <v>6.0399961526942103E-2</v>
      </c>
      <c r="Z46" s="11">
        <v>1.5093674590980299</v>
      </c>
      <c r="AA46" s="11">
        <v>4.4456050925514804E-3</v>
      </c>
      <c r="AB46" s="11">
        <v>1.02483267922107</v>
      </c>
      <c r="AC46" s="11">
        <v>0.85584281161673503</v>
      </c>
      <c r="AD46" s="11">
        <v>-1.96785471276659E-2</v>
      </c>
      <c r="AE46" s="11">
        <v>2.83</v>
      </c>
      <c r="AF46" s="19">
        <v>1</v>
      </c>
    </row>
    <row r="47" spans="1:32">
      <c r="A47" s="15" t="s">
        <v>613</v>
      </c>
      <c r="B47" s="7">
        <v>41407</v>
      </c>
      <c r="C47" s="8">
        <v>403.39403032799999</v>
      </c>
      <c r="D47" s="9">
        <v>346.35</v>
      </c>
      <c r="E47" s="10">
        <v>15.5854</v>
      </c>
      <c r="F47" s="11">
        <v>1.27821063507638</v>
      </c>
      <c r="G47" s="11">
        <v>6.7661343910341998</v>
      </c>
      <c r="H47" s="11">
        <v>-0.14991543232023599</v>
      </c>
      <c r="I47" s="12">
        <v>-2.0586941494375699</v>
      </c>
      <c r="J47" s="11">
        <v>-4.4426732066217003</v>
      </c>
      <c r="K47" s="11">
        <v>18.736302890393901</v>
      </c>
      <c r="L47" s="11"/>
      <c r="M47" s="11"/>
      <c r="N47" s="11">
        <v>15.2522669862672</v>
      </c>
      <c r="O47" s="40">
        <v>8</v>
      </c>
      <c r="P47" s="40">
        <v>14</v>
      </c>
      <c r="Q47" s="40">
        <v>54</v>
      </c>
      <c r="R47" s="40">
        <v>44</v>
      </c>
      <c r="S47" s="40">
        <v>14</v>
      </c>
      <c r="T47" s="40"/>
      <c r="U47" s="40"/>
      <c r="V47" s="52">
        <v>0.98532906890682204</v>
      </c>
      <c r="W47" s="52">
        <v>0</v>
      </c>
      <c r="X47" s="52">
        <v>0</v>
      </c>
      <c r="Y47" s="52">
        <v>1.4670931093178E-2</v>
      </c>
      <c r="Z47" s="11">
        <v>1.3115626342556099</v>
      </c>
      <c r="AA47" s="11">
        <v>-1.1067393901637799E-2</v>
      </c>
      <c r="AB47" s="11">
        <v>0.84515387297164202</v>
      </c>
      <c r="AC47" s="11">
        <v>0.75007090380920305</v>
      </c>
      <c r="AD47" s="11">
        <v>-2.77722395406239E-2</v>
      </c>
      <c r="AE47" s="11">
        <v>3.19</v>
      </c>
      <c r="AF47" s="19">
        <v>0</v>
      </c>
    </row>
    <row r="48" spans="1:32">
      <c r="A48" s="15" t="s">
        <v>614</v>
      </c>
      <c r="B48" s="7">
        <v>36824</v>
      </c>
      <c r="C48" s="8">
        <v>355.69935909600002</v>
      </c>
      <c r="D48" s="9">
        <v>368.05</v>
      </c>
      <c r="E48" s="10">
        <v>95.93</v>
      </c>
      <c r="F48" s="11">
        <v>1.44881556683587</v>
      </c>
      <c r="G48" s="11">
        <v>7.7380952380952301</v>
      </c>
      <c r="H48" s="11">
        <v>0.95769311723847805</v>
      </c>
      <c r="I48" s="12">
        <v>0.13569937369521901</v>
      </c>
      <c r="J48" s="11">
        <v>0.31370908710657303</v>
      </c>
      <c r="K48" s="11">
        <v>22.622306702478799</v>
      </c>
      <c r="L48" s="11">
        <v>14.3915915248188</v>
      </c>
      <c r="M48" s="11">
        <v>9.6971836525091604</v>
      </c>
      <c r="N48" s="11">
        <v>15.5090183742262</v>
      </c>
      <c r="O48" s="40">
        <v>6</v>
      </c>
      <c r="P48" s="40">
        <v>3</v>
      </c>
      <c r="Q48" s="40">
        <v>49</v>
      </c>
      <c r="R48" s="40">
        <v>14</v>
      </c>
      <c r="S48" s="40">
        <v>3</v>
      </c>
      <c r="T48" s="40">
        <v>4</v>
      </c>
      <c r="U48" s="40">
        <v>24</v>
      </c>
      <c r="V48" s="52">
        <v>0.749051813402832</v>
      </c>
      <c r="W48" s="52">
        <v>0.19392973303623501</v>
      </c>
      <c r="X48" s="52">
        <v>7.0265672982440198E-3</v>
      </c>
      <c r="Y48" s="52">
        <v>4.9991886262689203E-2</v>
      </c>
      <c r="Z48" s="11">
        <v>4.5666692571953096</v>
      </c>
      <c r="AA48" s="11">
        <v>1.4392856988642099E-2</v>
      </c>
      <c r="AB48" s="11">
        <v>1.1045592071561801</v>
      </c>
      <c r="AC48" s="11">
        <v>0.91973085916248298</v>
      </c>
      <c r="AD48" s="11">
        <v>-1.7924363231805499E-3</v>
      </c>
      <c r="AE48" s="11">
        <v>2.75</v>
      </c>
      <c r="AF48" s="19">
        <v>1</v>
      </c>
    </row>
    <row r="49" spans="1:32">
      <c r="A49" s="15" t="s">
        <v>615</v>
      </c>
      <c r="B49" s="7">
        <v>38667</v>
      </c>
      <c r="C49" s="8">
        <v>278.69888603300001</v>
      </c>
      <c r="D49" s="9">
        <v>290.14</v>
      </c>
      <c r="E49" s="10">
        <v>46.05</v>
      </c>
      <c r="F49" s="11">
        <v>0.85413929040736303</v>
      </c>
      <c r="G49" s="11">
        <v>6.81976339596382</v>
      </c>
      <c r="H49" s="11">
        <v>1.85799601857994</v>
      </c>
      <c r="I49" s="12">
        <v>0.89833479404031202</v>
      </c>
      <c r="J49" s="11">
        <v>-0.60436002590115201</v>
      </c>
      <c r="K49" s="11">
        <v>18.8462769691087</v>
      </c>
      <c r="L49" s="11">
        <v>10.5134827880782</v>
      </c>
      <c r="M49" s="11">
        <v>13.8074939194897</v>
      </c>
      <c r="N49" s="11">
        <v>15.4450646944774</v>
      </c>
      <c r="O49" s="40">
        <v>14</v>
      </c>
      <c r="P49" s="40">
        <v>13</v>
      </c>
      <c r="Q49" s="40">
        <v>36</v>
      </c>
      <c r="R49" s="40">
        <v>18</v>
      </c>
      <c r="S49" s="40">
        <v>13</v>
      </c>
      <c r="T49" s="40">
        <v>31</v>
      </c>
      <c r="U49" s="40">
        <v>9</v>
      </c>
      <c r="V49" s="52">
        <v>0.93751595602726501</v>
      </c>
      <c r="W49" s="52">
        <v>1.9020729912753501E-2</v>
      </c>
      <c r="X49" s="52">
        <v>0</v>
      </c>
      <c r="Y49" s="52">
        <v>4.3463314059982099E-2</v>
      </c>
      <c r="Z49" s="11">
        <v>3.3343461909094798</v>
      </c>
      <c r="AA49" s="11">
        <v>8.0206092539245703E-3</v>
      </c>
      <c r="AB49" s="11">
        <v>0.92223473739496498</v>
      </c>
      <c r="AC49" s="11">
        <v>0.93720011568406103</v>
      </c>
      <c r="AD49" s="11">
        <v>-8.7329282207620398E-3</v>
      </c>
      <c r="AE49" s="11">
        <v>2.79</v>
      </c>
      <c r="AF49" s="19">
        <v>1</v>
      </c>
    </row>
    <row r="50" spans="1:32">
      <c r="A50" s="15" t="s">
        <v>616</v>
      </c>
      <c r="B50" s="7">
        <v>38804</v>
      </c>
      <c r="C50" s="8">
        <v>980.97559999999999</v>
      </c>
      <c r="D50" s="9">
        <v>998.32</v>
      </c>
      <c r="E50" s="10">
        <v>22.705300000000001</v>
      </c>
      <c r="F50" s="11">
        <v>1.9047704536172301</v>
      </c>
      <c r="G50" s="11">
        <v>5.70536038510601</v>
      </c>
      <c r="H50" s="11">
        <v>-1.99884325201567</v>
      </c>
      <c r="I50" s="12">
        <v>-2.1146069547073099</v>
      </c>
      <c r="J50" s="11">
        <v>-4.48600646987805</v>
      </c>
      <c r="K50" s="11">
        <v>17.8051426021295</v>
      </c>
      <c r="L50" s="11">
        <v>10.99783875116</v>
      </c>
      <c r="M50" s="11">
        <v>9.5300166516786309</v>
      </c>
      <c r="N50" s="11">
        <v>8.3224817727686204</v>
      </c>
      <c r="O50" s="40">
        <v>4</v>
      </c>
      <c r="P50" s="40">
        <v>29</v>
      </c>
      <c r="Q50" s="40">
        <v>56</v>
      </c>
      <c r="R50" s="40">
        <v>45</v>
      </c>
      <c r="S50" s="40">
        <v>24</v>
      </c>
      <c r="T50" s="40">
        <v>24</v>
      </c>
      <c r="U50" s="40">
        <v>25</v>
      </c>
      <c r="V50" s="52">
        <v>0.96098400907221904</v>
      </c>
      <c r="W50" s="52">
        <v>0</v>
      </c>
      <c r="X50" s="52">
        <v>0</v>
      </c>
      <c r="Y50" s="52">
        <v>3.9015990927781401E-2</v>
      </c>
      <c r="Z50" s="11">
        <v>1.8018424719358599</v>
      </c>
      <c r="AA50" s="11">
        <v>-3.5054897195331502E-3</v>
      </c>
      <c r="AB50" s="11">
        <v>1.00993654867307</v>
      </c>
      <c r="AC50" s="11">
        <v>0.88521921139217197</v>
      </c>
      <c r="AD50" s="11">
        <v>-2.14766634452868E-2</v>
      </c>
      <c r="AE50" s="11">
        <v>1.75</v>
      </c>
      <c r="AF50" s="19">
        <v>1</v>
      </c>
    </row>
    <row r="51" spans="1:32">
      <c r="A51" s="15" t="s">
        <v>617</v>
      </c>
      <c r="B51" s="7">
        <v>38306</v>
      </c>
      <c r="C51" s="8">
        <v>77.857600000000005</v>
      </c>
      <c r="D51" s="9">
        <v>78.03</v>
      </c>
      <c r="E51" s="10">
        <v>64.643100000000004</v>
      </c>
      <c r="F51" s="11">
        <v>0.76756761812419905</v>
      </c>
      <c r="G51" s="11">
        <v>4.9242565651614401</v>
      </c>
      <c r="H51" s="11">
        <v>0.20135414147803801</v>
      </c>
      <c r="I51" s="12">
        <v>-0.60932296423398302</v>
      </c>
      <c r="J51" s="11">
        <v>-5.1238585027783401</v>
      </c>
      <c r="K51" s="11">
        <v>14.774023129523799</v>
      </c>
      <c r="L51" s="11">
        <v>10.774654215795101</v>
      </c>
      <c r="M51" s="11">
        <v>14.0170214208791</v>
      </c>
      <c r="N51" s="11">
        <v>17.419662666543498</v>
      </c>
      <c r="O51" s="40">
        <v>15</v>
      </c>
      <c r="P51" s="40">
        <v>42</v>
      </c>
      <c r="Q51" s="40">
        <v>52</v>
      </c>
      <c r="R51" s="40">
        <v>52</v>
      </c>
      <c r="S51" s="40">
        <v>41</v>
      </c>
      <c r="T51" s="40">
        <v>27</v>
      </c>
      <c r="U51" s="40">
        <v>8</v>
      </c>
      <c r="V51" s="52">
        <v>0.93721176221500802</v>
      </c>
      <c r="W51" s="52">
        <v>3.1316600029601203E-2</v>
      </c>
      <c r="X51" s="52">
        <v>0</v>
      </c>
      <c r="Y51" s="52">
        <v>3.1471637755391302E-2</v>
      </c>
      <c r="Z51" s="11">
        <v>3.1471637755391302</v>
      </c>
      <c r="AA51" s="11">
        <v>-1.42396809942207E-2</v>
      </c>
      <c r="AB51" s="11">
        <v>0.99760025860263302</v>
      </c>
      <c r="AC51" s="11">
        <v>0.91678363886667802</v>
      </c>
      <c r="AD51" s="11">
        <v>-2.72014794883466E-2</v>
      </c>
      <c r="AE51" s="11">
        <v>2.25</v>
      </c>
      <c r="AF51" s="19">
        <v>1</v>
      </c>
    </row>
    <row r="52" spans="1:32">
      <c r="A52" s="15" t="s">
        <v>618</v>
      </c>
      <c r="B52" s="7">
        <v>39556</v>
      </c>
      <c r="C52" s="8">
        <v>75.566900000000004</v>
      </c>
      <c r="D52" s="9">
        <v>78.209999999999994</v>
      </c>
      <c r="E52" s="10">
        <v>18.830100000000002</v>
      </c>
      <c r="F52" s="11">
        <v>-5.5730709213064299E-2</v>
      </c>
      <c r="G52" s="11">
        <v>5.1121171354727899</v>
      </c>
      <c r="H52" s="11">
        <v>2.0513126232955599</v>
      </c>
      <c r="I52" s="12">
        <v>1.4503607044917199</v>
      </c>
      <c r="J52" s="11">
        <v>-4.42349859909854</v>
      </c>
      <c r="K52" s="11">
        <v>11.8482294596232</v>
      </c>
      <c r="L52" s="11">
        <v>7.0156557691592996</v>
      </c>
      <c r="M52" s="11"/>
      <c r="N52" s="11">
        <v>8.0263781940280907</v>
      </c>
      <c r="O52" s="40">
        <v>32</v>
      </c>
      <c r="P52" s="40">
        <v>38</v>
      </c>
      <c r="Q52" s="40">
        <v>33</v>
      </c>
      <c r="R52" s="40">
        <v>43</v>
      </c>
      <c r="S52" s="40">
        <v>50</v>
      </c>
      <c r="T52" s="40">
        <v>48</v>
      </c>
      <c r="U52" s="40"/>
      <c r="V52" s="52">
        <v>0.94256577679686404</v>
      </c>
      <c r="W52" s="52">
        <v>0</v>
      </c>
      <c r="X52" s="52">
        <v>0</v>
      </c>
      <c r="Y52" s="52">
        <v>5.7434223203135903E-2</v>
      </c>
      <c r="Z52" s="11">
        <v>5.7434223203135897</v>
      </c>
      <c r="AA52" s="11">
        <v>-1.8311811729003599E-3</v>
      </c>
      <c r="AB52" s="11">
        <v>1.0056528376465499</v>
      </c>
      <c r="AC52" s="11">
        <v>0.90816010602132302</v>
      </c>
      <c r="AD52" s="11">
        <v>-2.0243340318309801E-2</v>
      </c>
      <c r="AE52" s="11">
        <v>1.75</v>
      </c>
      <c r="AF52" s="19">
        <v>0.25</v>
      </c>
    </row>
    <row r="53" spans="1:32">
      <c r="A53" s="15" t="s">
        <v>619</v>
      </c>
      <c r="B53" s="7">
        <v>39302</v>
      </c>
      <c r="C53" s="8">
        <v>2072.8753000000002</v>
      </c>
      <c r="D53" s="9">
        <v>2136.5700000000002</v>
      </c>
      <c r="E53" s="10">
        <v>23.0761</v>
      </c>
      <c r="F53" s="11">
        <v>1.11517159182528</v>
      </c>
      <c r="G53" s="11">
        <v>4.5477816086225697</v>
      </c>
      <c r="H53" s="11">
        <v>-1.31629026809044</v>
      </c>
      <c r="I53" s="12">
        <v>-2.04059974190042</v>
      </c>
      <c r="J53" s="11">
        <v>-4.0203471323936197</v>
      </c>
      <c r="K53" s="11">
        <v>20.844883515420801</v>
      </c>
      <c r="L53" s="11">
        <v>12.374732238294699</v>
      </c>
      <c r="M53" s="11"/>
      <c r="N53" s="11">
        <v>9.8591393512871495</v>
      </c>
      <c r="O53" s="40">
        <v>10</v>
      </c>
      <c r="P53" s="40">
        <v>48</v>
      </c>
      <c r="Q53" s="40">
        <v>55</v>
      </c>
      <c r="R53" s="40">
        <v>42</v>
      </c>
      <c r="S53" s="40">
        <v>6</v>
      </c>
      <c r="T53" s="40">
        <v>9</v>
      </c>
      <c r="U53" s="40"/>
      <c r="V53" s="52">
        <v>0.98395343493405596</v>
      </c>
      <c r="W53" s="52">
        <v>0</v>
      </c>
      <c r="X53" s="52">
        <v>0</v>
      </c>
      <c r="Y53" s="52">
        <v>1.6046565065943999E-2</v>
      </c>
      <c r="Z53" s="11">
        <v>0.31775539707017197</v>
      </c>
      <c r="AA53" s="11">
        <v>-4.6518031116542296E-3</v>
      </c>
      <c r="AB53" s="11">
        <v>1.0468519803745999</v>
      </c>
      <c r="AC53" s="11">
        <v>0.91211610323551495</v>
      </c>
      <c r="AD53" s="11">
        <v>-1.8006468560055899E-2</v>
      </c>
      <c r="AE53" s="11">
        <v>1.75</v>
      </c>
      <c r="AF53" s="19">
        <v>1</v>
      </c>
    </row>
    <row r="54" spans="1:32">
      <c r="A54" s="15" t="s">
        <v>620</v>
      </c>
      <c r="B54" s="7">
        <v>34980</v>
      </c>
      <c r="C54" s="8">
        <v>3075.2732000000001</v>
      </c>
      <c r="D54" s="9">
        <v>3105.2</v>
      </c>
      <c r="E54" s="10">
        <v>425.18430000000001</v>
      </c>
      <c r="F54" s="11">
        <v>0.50177101910715605</v>
      </c>
      <c r="G54" s="11">
        <v>4.0302188116188198</v>
      </c>
      <c r="H54" s="11">
        <v>1.2063808075910301</v>
      </c>
      <c r="I54" s="12">
        <v>0.83454815940511295</v>
      </c>
      <c r="J54" s="11">
        <v>-3.32625002955798</v>
      </c>
      <c r="K54" s="11">
        <v>20.785913365217102</v>
      </c>
      <c r="L54" s="11">
        <v>9.7694840355572197</v>
      </c>
      <c r="M54" s="11">
        <v>12.4210042135511</v>
      </c>
      <c r="N54" s="11">
        <v>19.824404911292401</v>
      </c>
      <c r="O54" s="40">
        <v>22</v>
      </c>
      <c r="P54" s="40">
        <v>53</v>
      </c>
      <c r="Q54" s="40">
        <v>44</v>
      </c>
      <c r="R54" s="40">
        <v>37</v>
      </c>
      <c r="S54" s="40">
        <v>7</v>
      </c>
      <c r="T54" s="40">
        <v>34</v>
      </c>
      <c r="U54" s="40">
        <v>16</v>
      </c>
      <c r="V54" s="52">
        <v>0.91584646407417902</v>
      </c>
      <c r="W54" s="52">
        <v>3.1526773093185599E-2</v>
      </c>
      <c r="X54" s="52">
        <v>3.12476605345667E-2</v>
      </c>
      <c r="Y54" s="52">
        <v>2.1379102298068099E-2</v>
      </c>
      <c r="Z54" s="11">
        <v>2.1379102298068098</v>
      </c>
      <c r="AA54" s="11">
        <v>2.37020822931933E-3</v>
      </c>
      <c r="AB54" s="11">
        <v>1.09008372547217</v>
      </c>
      <c r="AC54" s="11">
        <v>0.87988649378550399</v>
      </c>
      <c r="AD54" s="11">
        <v>-1.43265345671532E-2</v>
      </c>
      <c r="AE54" s="11">
        <v>1.75</v>
      </c>
      <c r="AF54" s="19">
        <v>1</v>
      </c>
    </row>
    <row r="55" spans="1:32">
      <c r="A55" s="15" t="s">
        <v>621</v>
      </c>
      <c r="B55" s="7">
        <v>40017</v>
      </c>
      <c r="C55" s="8">
        <v>0.48209517600000001</v>
      </c>
      <c r="D55" s="9">
        <v>0.48</v>
      </c>
      <c r="E55" s="10">
        <v>16.1462</v>
      </c>
      <c r="F55" s="11">
        <v>0.49168492332205499</v>
      </c>
      <c r="G55" s="11">
        <v>5.7345862938345196</v>
      </c>
      <c r="H55" s="11">
        <v>3.55505102008093</v>
      </c>
      <c r="I55" s="12">
        <v>2.6106740216327502</v>
      </c>
      <c r="J55" s="11">
        <v>-1.31167180088994</v>
      </c>
      <c r="K55" s="11">
        <v>12.923335801733501</v>
      </c>
      <c r="L55" s="11">
        <v>7.3986944463254201</v>
      </c>
      <c r="M55" s="11"/>
      <c r="N55" s="11">
        <v>7.1534580367232703</v>
      </c>
      <c r="O55" s="40">
        <v>23</v>
      </c>
      <c r="P55" s="40">
        <v>28</v>
      </c>
      <c r="Q55" s="40">
        <v>15</v>
      </c>
      <c r="R55" s="40">
        <v>31</v>
      </c>
      <c r="S55" s="40">
        <v>48</v>
      </c>
      <c r="T55" s="40">
        <v>46</v>
      </c>
      <c r="U55" s="40"/>
      <c r="V55" s="52">
        <v>0.95363171986560302</v>
      </c>
      <c r="W55" s="52">
        <v>0</v>
      </c>
      <c r="X55" s="52">
        <v>0</v>
      </c>
      <c r="Y55" s="52">
        <v>4.63682801343972E-2</v>
      </c>
      <c r="Z55" s="11">
        <v>4.63682801343972</v>
      </c>
      <c r="AA55" s="11">
        <v>7.4428716489410296E-3</v>
      </c>
      <c r="AB55" s="11">
        <v>0.94887847163649797</v>
      </c>
      <c r="AC55" s="11">
        <v>0.884760972429668</v>
      </c>
      <c r="AD55" s="11">
        <v>-1.1252388136713601E-2</v>
      </c>
      <c r="AE55" s="11">
        <v>2.7</v>
      </c>
      <c r="AF55" s="19">
        <v>1</v>
      </c>
    </row>
    <row r="56" spans="1:32">
      <c r="A56" s="15" t="s">
        <v>622</v>
      </c>
      <c r="B56" s="7">
        <v>38737</v>
      </c>
      <c r="C56" s="8">
        <v>5624.4714000000004</v>
      </c>
      <c r="D56" s="9">
        <v>6344.49</v>
      </c>
      <c r="E56" s="10">
        <v>29.613800000000001</v>
      </c>
      <c r="F56" s="11">
        <v>-0.24119600881241701</v>
      </c>
      <c r="G56" s="11">
        <v>6.7229343779619004</v>
      </c>
      <c r="H56" s="11">
        <v>5.1282961532453903</v>
      </c>
      <c r="I56" s="12">
        <v>4.1049563912100497</v>
      </c>
      <c r="J56" s="11">
        <v>3.9259381437510399</v>
      </c>
      <c r="K56" s="11">
        <v>23.017406374570601</v>
      </c>
      <c r="L56" s="11">
        <v>15.882010814005501</v>
      </c>
      <c r="M56" s="11">
        <v>12.414769195862901</v>
      </c>
      <c r="N56" s="11">
        <v>10.9577224360445</v>
      </c>
      <c r="O56" s="40">
        <v>40</v>
      </c>
      <c r="P56" s="40">
        <v>15</v>
      </c>
      <c r="Q56" s="40">
        <v>3</v>
      </c>
      <c r="R56" s="40">
        <v>2</v>
      </c>
      <c r="S56" s="40">
        <v>2</v>
      </c>
      <c r="T56" s="40">
        <v>1</v>
      </c>
      <c r="U56" s="40">
        <v>17</v>
      </c>
      <c r="V56" s="52">
        <v>0.85600866188399505</v>
      </c>
      <c r="W56" s="52">
        <v>6.5629116862394102E-3</v>
      </c>
      <c r="X56" s="52">
        <v>0</v>
      </c>
      <c r="Y56" s="52">
        <v>0.13742842642976699</v>
      </c>
      <c r="Z56" s="11">
        <v>6.8632433537797501</v>
      </c>
      <c r="AA56" s="11">
        <v>2.3750131721608898E-2</v>
      </c>
      <c r="AB56" s="11">
        <v>0.85607326711435705</v>
      </c>
      <c r="AC56" s="11">
        <v>0.92680675342577601</v>
      </c>
      <c r="AD56" s="11">
        <v>8.8918500272023703E-3</v>
      </c>
      <c r="AE56" s="11">
        <v>2.11</v>
      </c>
      <c r="AF56" s="19">
        <v>1</v>
      </c>
    </row>
    <row r="57" spans="1:32">
      <c r="A57" s="15" t="s">
        <v>623</v>
      </c>
      <c r="B57" s="7">
        <v>33239</v>
      </c>
      <c r="C57" s="8">
        <v>1513.9513999999999</v>
      </c>
      <c r="D57" s="9">
        <v>1603.56</v>
      </c>
      <c r="E57" s="10">
        <v>76.376400000000004</v>
      </c>
      <c r="F57" s="11">
        <v>0.56393774169478705</v>
      </c>
      <c r="G57" s="11">
        <v>6.0348884831909402</v>
      </c>
      <c r="H57" s="11">
        <v>4.4373612940013203</v>
      </c>
      <c r="I57" s="12">
        <v>3.4211285323337202</v>
      </c>
      <c r="J57" s="11">
        <v>1.9231256830894099</v>
      </c>
      <c r="K57" s="11">
        <v>18.646644086302199</v>
      </c>
      <c r="L57" s="11">
        <v>12.083422779747201</v>
      </c>
      <c r="M57" s="11">
        <v>14.301584774499901</v>
      </c>
      <c r="N57" s="11">
        <v>14.788744803893101</v>
      </c>
      <c r="O57" s="40">
        <v>20</v>
      </c>
      <c r="P57" s="40">
        <v>23</v>
      </c>
      <c r="Q57" s="40">
        <v>7</v>
      </c>
      <c r="R57" s="40">
        <v>5</v>
      </c>
      <c r="S57" s="40">
        <v>16</v>
      </c>
      <c r="T57" s="40">
        <v>15</v>
      </c>
      <c r="U57" s="40">
        <v>5</v>
      </c>
      <c r="V57" s="52">
        <v>0.91632893953389305</v>
      </c>
      <c r="W57" s="52">
        <v>0</v>
      </c>
      <c r="X57" s="52">
        <v>0</v>
      </c>
      <c r="Y57" s="52">
        <v>8.3671060466107103E-2</v>
      </c>
      <c r="Z57" s="11">
        <v>3.5534997444440601</v>
      </c>
      <c r="AA57" s="11">
        <v>1.9796146724407299E-2</v>
      </c>
      <c r="AB57" s="11">
        <v>0.92834777176169703</v>
      </c>
      <c r="AC57" s="11">
        <v>0.913043389799438</v>
      </c>
      <c r="AD57" s="11">
        <v>9.3651537101083595E-4</v>
      </c>
      <c r="AE57" s="11">
        <v>2.41</v>
      </c>
      <c r="AF57" s="19">
        <v>1</v>
      </c>
    </row>
    <row r="58" spans="1:32">
      <c r="A58" s="15" t="s">
        <v>624</v>
      </c>
      <c r="B58" s="7">
        <v>35544</v>
      </c>
      <c r="C58" s="8">
        <v>201.709874762</v>
      </c>
      <c r="D58" s="9">
        <v>211.13</v>
      </c>
      <c r="E58" s="10">
        <v>108.4492</v>
      </c>
      <c r="F58" s="11">
        <v>-2.4036155475021901</v>
      </c>
      <c r="G58" s="11">
        <v>2.5446774712076299</v>
      </c>
      <c r="H58" s="11">
        <v>1.40016474726421</v>
      </c>
      <c r="I58" s="12">
        <v>0.35608396474673398</v>
      </c>
      <c r="J58" s="11">
        <v>-11.0682872667218</v>
      </c>
      <c r="K58" s="11">
        <v>7.7941176332884599</v>
      </c>
      <c r="L58" s="11">
        <v>3.6998100734785702</v>
      </c>
      <c r="M58" s="11">
        <v>7.6819625485838001</v>
      </c>
      <c r="N58" s="11">
        <v>15.121856309755399</v>
      </c>
      <c r="O58" s="40">
        <v>56</v>
      </c>
      <c r="P58" s="40">
        <v>56</v>
      </c>
      <c r="Q58" s="40">
        <v>42</v>
      </c>
      <c r="R58" s="40">
        <v>56</v>
      </c>
      <c r="S58" s="40">
        <v>55</v>
      </c>
      <c r="T58" s="40">
        <v>50</v>
      </c>
      <c r="U58" s="40">
        <v>29</v>
      </c>
      <c r="V58" s="52">
        <v>0.88585484838781303</v>
      </c>
      <c r="W58" s="52">
        <v>0</v>
      </c>
      <c r="X58" s="52">
        <v>0</v>
      </c>
      <c r="Y58" s="52">
        <v>0.114145151612187</v>
      </c>
      <c r="Z58" s="11">
        <v>1.24402953011627</v>
      </c>
      <c r="AA58" s="11">
        <v>-2.3364776665150799E-2</v>
      </c>
      <c r="AB58" s="11">
        <v>1.20020298275834</v>
      </c>
      <c r="AC58" s="11">
        <v>0.75981963351294401</v>
      </c>
      <c r="AD58" s="11">
        <v>-3.3285249978012799E-2</v>
      </c>
      <c r="AE58" s="11">
        <v>2.92</v>
      </c>
      <c r="AF58" s="19">
        <v>2</v>
      </c>
    </row>
    <row r="59" spans="1:32">
      <c r="A59" s="15" t="s">
        <v>625</v>
      </c>
      <c r="B59" s="7">
        <v>37467</v>
      </c>
      <c r="C59" s="8">
        <v>341.07898156160002</v>
      </c>
      <c r="D59" s="9">
        <v>345.72</v>
      </c>
      <c r="E59" s="10">
        <v>121.44880000000001</v>
      </c>
      <c r="F59" s="11">
        <v>-0.33310163662131398</v>
      </c>
      <c r="G59" s="11">
        <v>4.1872626917553601</v>
      </c>
      <c r="H59" s="11">
        <v>1.03893510815307</v>
      </c>
      <c r="I59" s="12">
        <v>8.1522477558770793E-3</v>
      </c>
      <c r="J59" s="11">
        <v>-4.0076889454810498</v>
      </c>
      <c r="K59" s="11">
        <v>13.316825031650099</v>
      </c>
      <c r="L59" s="11">
        <v>7.4790832675918102</v>
      </c>
      <c r="M59" s="11">
        <v>10.462034548580499</v>
      </c>
      <c r="N59" s="11">
        <v>19.646154851449101</v>
      </c>
      <c r="O59" s="40">
        <v>44</v>
      </c>
      <c r="P59" s="40">
        <v>52</v>
      </c>
      <c r="Q59" s="40">
        <v>47</v>
      </c>
      <c r="R59" s="40">
        <v>41</v>
      </c>
      <c r="S59" s="40">
        <v>47</v>
      </c>
      <c r="T59" s="40">
        <v>45</v>
      </c>
      <c r="U59" s="40">
        <v>23</v>
      </c>
      <c r="V59" s="52">
        <v>0.88839209148045095</v>
      </c>
      <c r="W59" s="52">
        <v>0</v>
      </c>
      <c r="X59" s="52">
        <v>0</v>
      </c>
      <c r="Y59" s="52">
        <v>0.11160790851954901</v>
      </c>
      <c r="Z59" s="11">
        <v>9.3372883670965798</v>
      </c>
      <c r="AA59" s="11">
        <v>-8.0109259580414798E-3</v>
      </c>
      <c r="AB59" s="11">
        <v>0.82662172271517997</v>
      </c>
      <c r="AC59" s="11">
        <v>0.94776855800515802</v>
      </c>
      <c r="AD59" s="11">
        <v>-2.8036641535575401E-2</v>
      </c>
      <c r="AE59" s="11">
        <v>2.87</v>
      </c>
      <c r="AF59" s="19">
        <v>0</v>
      </c>
    </row>
    <row r="60" spans="1:32">
      <c r="A60" s="15" t="s">
        <v>626</v>
      </c>
      <c r="B60" s="7">
        <v>39553</v>
      </c>
      <c r="C60" s="8">
        <v>341.07898156160002</v>
      </c>
      <c r="D60" s="9">
        <v>345.72</v>
      </c>
      <c r="E60" s="10">
        <v>126.0008</v>
      </c>
      <c r="F60" s="11">
        <v>-0.32157952903036902</v>
      </c>
      <c r="G60" s="11">
        <v>4.23712969167513</v>
      </c>
      <c r="H60" s="11">
        <v>1.1357634658203399</v>
      </c>
      <c r="I60" s="12">
        <v>9.9065668542319699E-2</v>
      </c>
      <c r="J60" s="11">
        <v>-3.8216895979237799</v>
      </c>
      <c r="K60" s="11">
        <v>13.704805954670199</v>
      </c>
      <c r="L60" s="11">
        <v>7.9934244472702503</v>
      </c>
      <c r="M60" s="11"/>
      <c r="N60" s="11">
        <v>6.1050255264002198</v>
      </c>
      <c r="O60" s="40">
        <v>43</v>
      </c>
      <c r="P60" s="40">
        <v>51</v>
      </c>
      <c r="Q60" s="40">
        <v>45</v>
      </c>
      <c r="R60" s="40">
        <v>39</v>
      </c>
      <c r="S60" s="40">
        <v>45</v>
      </c>
      <c r="T60" s="40">
        <v>41</v>
      </c>
      <c r="U60" s="40"/>
      <c r="V60" s="52">
        <v>0.88839209148045095</v>
      </c>
      <c r="W60" s="52">
        <v>0</v>
      </c>
      <c r="X60" s="52">
        <v>0</v>
      </c>
      <c r="Y60" s="52">
        <v>0.11160790851954901</v>
      </c>
      <c r="Z60" s="11">
        <v>9.3372883670965798</v>
      </c>
      <c r="AA60" s="11">
        <v>-7.2326020736236899E-3</v>
      </c>
      <c r="AB60" s="11">
        <v>0.82674691781797804</v>
      </c>
      <c r="AC60" s="11">
        <v>0.94775844258191699</v>
      </c>
      <c r="AD60" s="11">
        <v>-2.7155144445912799E-2</v>
      </c>
      <c r="AE60" s="11">
        <v>2.52</v>
      </c>
      <c r="AF60" s="19">
        <v>0</v>
      </c>
    </row>
    <row r="61" spans="1:32">
      <c r="A61" s="15" t="s">
        <v>627</v>
      </c>
      <c r="B61" s="7">
        <v>35922</v>
      </c>
      <c r="C61" s="8">
        <v>771.57884090499999</v>
      </c>
      <c r="D61" s="9">
        <v>797.1</v>
      </c>
      <c r="E61" s="10">
        <v>162.92750000000001</v>
      </c>
      <c r="F61" s="11">
        <v>4.6176811748921402E-2</v>
      </c>
      <c r="G61" s="11">
        <v>5.0283251422058797</v>
      </c>
      <c r="H61" s="11">
        <v>2.3442873699318398</v>
      </c>
      <c r="I61" s="12">
        <v>1.6067876096812299</v>
      </c>
      <c r="J61" s="11">
        <v>-1.0024468745080599</v>
      </c>
      <c r="K61" s="11">
        <v>16.2825469871736</v>
      </c>
      <c r="L61" s="11">
        <v>11.1892925795265</v>
      </c>
      <c r="M61" s="11">
        <v>13.289207528989101</v>
      </c>
      <c r="N61" s="11">
        <v>21.7739017057668</v>
      </c>
      <c r="O61" s="40">
        <v>29</v>
      </c>
      <c r="P61" s="40">
        <v>40</v>
      </c>
      <c r="Q61" s="40">
        <v>27</v>
      </c>
      <c r="R61" s="40">
        <v>22</v>
      </c>
      <c r="S61" s="40">
        <v>32</v>
      </c>
      <c r="T61" s="40">
        <v>20</v>
      </c>
      <c r="U61" s="40">
        <v>11</v>
      </c>
      <c r="V61" s="52">
        <v>0.91763664964992897</v>
      </c>
      <c r="W61" s="52">
        <v>0</v>
      </c>
      <c r="X61" s="52">
        <v>0</v>
      </c>
      <c r="Y61" s="52">
        <v>8.2363350350070502E-2</v>
      </c>
      <c r="Z61" s="11">
        <v>6.5529667168457904</v>
      </c>
      <c r="AA61" s="11">
        <v>1.2238847526818201E-2</v>
      </c>
      <c r="AB61" s="11">
        <v>0.90888301787064796</v>
      </c>
      <c r="AC61" s="11">
        <v>0.92574402483223395</v>
      </c>
      <c r="AD61" s="11">
        <v>-1.20133621558694E-2</v>
      </c>
      <c r="AE61" s="11">
        <v>2.69</v>
      </c>
      <c r="AF61" s="19">
        <v>1</v>
      </c>
    </row>
    <row r="62" spans="1:32">
      <c r="A62" s="15" t="s">
        <v>628</v>
      </c>
      <c r="B62" s="7">
        <v>40851</v>
      </c>
      <c r="C62" s="8">
        <v>124.376031029</v>
      </c>
      <c r="D62" s="9">
        <v>130.21</v>
      </c>
      <c r="E62" s="10">
        <v>19.4148</v>
      </c>
      <c r="F62" s="11">
        <v>2.0081334131962998</v>
      </c>
      <c r="G62" s="11">
        <v>7.6405329134486797</v>
      </c>
      <c r="H62" s="11">
        <v>1.65242523247047</v>
      </c>
      <c r="I62" s="12">
        <v>0.34629260174283699</v>
      </c>
      <c r="J62" s="11">
        <v>4.2853306118064003</v>
      </c>
      <c r="K62" s="11">
        <v>20.346135691851298</v>
      </c>
      <c r="L62" s="11"/>
      <c r="M62" s="11"/>
      <c r="N62" s="11">
        <v>15.3382074650631</v>
      </c>
      <c r="O62" s="40">
        <v>2</v>
      </c>
      <c r="P62" s="40">
        <v>6</v>
      </c>
      <c r="Q62" s="40">
        <v>40</v>
      </c>
      <c r="R62" s="40">
        <v>1</v>
      </c>
      <c r="S62" s="40">
        <v>9</v>
      </c>
      <c r="T62" s="40"/>
      <c r="U62" s="40"/>
      <c r="V62" s="52">
        <v>0.77692760659912097</v>
      </c>
      <c r="W62" s="52">
        <v>0.13097305602282899</v>
      </c>
      <c r="X62" s="52">
        <v>2.9648930041181801E-2</v>
      </c>
      <c r="Y62" s="52">
        <v>6.2450407336868997E-2</v>
      </c>
      <c r="Z62" s="11">
        <v>4.9286672526189701</v>
      </c>
      <c r="AA62" s="11">
        <v>3.2628034335125101E-2</v>
      </c>
      <c r="AB62" s="11">
        <v>0.88158670039092002</v>
      </c>
      <c r="AC62" s="11">
        <v>0.822913080463618</v>
      </c>
      <c r="AD62" s="11">
        <v>9.2308161035440598E-3</v>
      </c>
      <c r="AE62" s="11">
        <v>3.11</v>
      </c>
      <c r="AF62" s="19">
        <v>3</v>
      </c>
    </row>
    <row r="63" spans="1:32">
      <c r="A63" s="15" t="s">
        <v>629</v>
      </c>
      <c r="B63" s="7">
        <v>40704</v>
      </c>
      <c r="C63" s="8">
        <v>148.837377842</v>
      </c>
      <c r="D63" s="9">
        <v>155.81</v>
      </c>
      <c r="E63" s="10">
        <v>14.8</v>
      </c>
      <c r="F63" s="11">
        <v>-6.7521944631998607E-2</v>
      </c>
      <c r="G63" s="11">
        <v>6.1692969870875203</v>
      </c>
      <c r="H63" s="11">
        <v>-0.13495276653171501</v>
      </c>
      <c r="I63" s="12">
        <v>-0.40376850605652298</v>
      </c>
      <c r="J63" s="11">
        <v>-7.5</v>
      </c>
      <c r="K63" s="11">
        <v>12.8671191352476</v>
      </c>
      <c r="L63" s="11">
        <v>7.9323760050544996</v>
      </c>
      <c r="M63" s="11"/>
      <c r="N63" s="11">
        <v>8.0690859894913896</v>
      </c>
      <c r="O63" s="40">
        <v>33</v>
      </c>
      <c r="P63" s="40">
        <v>21</v>
      </c>
      <c r="Q63" s="40">
        <v>53</v>
      </c>
      <c r="R63" s="40">
        <v>55</v>
      </c>
      <c r="S63" s="40">
        <v>49</v>
      </c>
      <c r="T63" s="40">
        <v>42</v>
      </c>
      <c r="U63" s="40"/>
      <c r="V63" s="52">
        <v>0.91756876855177705</v>
      </c>
      <c r="W63" s="52">
        <v>5.7719990063361599E-2</v>
      </c>
      <c r="X63" s="52">
        <v>1.28519661272703E-2</v>
      </c>
      <c r="Y63" s="52">
        <v>1.1859275257590601E-2</v>
      </c>
      <c r="Z63" s="11">
        <v>1.18592752575906</v>
      </c>
      <c r="AA63" s="11">
        <v>-2.2519244942895301E-2</v>
      </c>
      <c r="AB63" s="11">
        <v>0.94317316774334203</v>
      </c>
      <c r="AC63" s="11">
        <v>0.91515023040647703</v>
      </c>
      <c r="AD63" s="11">
        <v>-3.8498994847305103E-2</v>
      </c>
      <c r="AE63" s="11">
        <v>2.92</v>
      </c>
      <c r="AF63" s="19">
        <v>1</v>
      </c>
    </row>
    <row r="64" spans="1:32">
      <c r="A64" s="15" t="s">
        <v>630</v>
      </c>
      <c r="B64" s="7">
        <v>38768</v>
      </c>
      <c r="C64" s="8">
        <v>1588.7560000000001</v>
      </c>
      <c r="D64" s="9">
        <v>1654.46</v>
      </c>
      <c r="E64" s="10">
        <v>24.597799999999999</v>
      </c>
      <c r="F64" s="11">
        <v>-2.6824470419917201E-2</v>
      </c>
      <c r="G64" s="11">
        <v>7.2856058689602801</v>
      </c>
      <c r="H64" s="11">
        <v>4.4053667460388199</v>
      </c>
      <c r="I64" s="12">
        <v>3.9166564571389899</v>
      </c>
      <c r="J64" s="11">
        <v>-1.1338470009927699</v>
      </c>
      <c r="K64" s="11">
        <v>15.643325721777501</v>
      </c>
      <c r="L64" s="11">
        <v>10.254149901174401</v>
      </c>
      <c r="M64" s="11">
        <v>10.867024553807701</v>
      </c>
      <c r="N64" s="11">
        <v>9.0800364429413705</v>
      </c>
      <c r="O64" s="40">
        <v>31</v>
      </c>
      <c r="P64" s="40">
        <v>9</v>
      </c>
      <c r="Q64" s="40">
        <v>8</v>
      </c>
      <c r="R64" s="40">
        <v>24</v>
      </c>
      <c r="S64" s="40">
        <v>39</v>
      </c>
      <c r="T64" s="40">
        <v>33</v>
      </c>
      <c r="U64" s="40">
        <v>21</v>
      </c>
      <c r="V64" s="52">
        <v>0.96368420451386705</v>
      </c>
      <c r="W64" s="52">
        <v>1.48795810891747E-2</v>
      </c>
      <c r="X64" s="52">
        <v>0</v>
      </c>
      <c r="Y64" s="52">
        <v>2.1436214396958898E-2</v>
      </c>
      <c r="Z64" s="11">
        <v>1.7906365809934901</v>
      </c>
      <c r="AA64" s="11">
        <v>2.7226109000597302E-3</v>
      </c>
      <c r="AB64" s="11">
        <v>0.95989558388248497</v>
      </c>
      <c r="AC64" s="11">
        <v>0.91892999987278201</v>
      </c>
      <c r="AD64" s="11">
        <v>-1.1290266740061099E-2</v>
      </c>
      <c r="AE64" s="11">
        <v>2.4900000000000002</v>
      </c>
      <c r="AF64" s="19">
        <v>1</v>
      </c>
    </row>
    <row r="65" spans="1:32">
      <c r="A65" s="15" t="s">
        <v>631</v>
      </c>
      <c r="B65" s="7">
        <v>38565</v>
      </c>
      <c r="C65" s="8">
        <v>4818.7695000000003</v>
      </c>
      <c r="D65" s="9">
        <v>4994.05</v>
      </c>
      <c r="E65" s="10">
        <v>101.6664</v>
      </c>
      <c r="F65" s="11">
        <v>-0.47926700340656903</v>
      </c>
      <c r="G65" s="11">
        <v>6.0980076829073599</v>
      </c>
      <c r="H65" s="11">
        <v>2.6030633654633002</v>
      </c>
      <c r="I65" s="12">
        <v>1.7635842229329</v>
      </c>
      <c r="J65" s="11">
        <v>-4.9647600349600501E-2</v>
      </c>
      <c r="K65" s="11">
        <v>19.4251460177483</v>
      </c>
      <c r="L65" s="11">
        <v>13.386099581239</v>
      </c>
      <c r="M65" s="11">
        <v>14.7072960083674</v>
      </c>
      <c r="N65" s="11">
        <v>15.2518860798913</v>
      </c>
      <c r="O65" s="40">
        <v>46</v>
      </c>
      <c r="P65" s="40">
        <v>22</v>
      </c>
      <c r="Q65" s="40">
        <v>22</v>
      </c>
      <c r="R65" s="40">
        <v>16</v>
      </c>
      <c r="S65" s="40">
        <v>12</v>
      </c>
      <c r="T65" s="40">
        <v>7</v>
      </c>
      <c r="U65" s="40">
        <v>4</v>
      </c>
      <c r="V65" s="52">
        <v>0.96117838945858303</v>
      </c>
      <c r="W65" s="52">
        <v>6.7002285818524004E-3</v>
      </c>
      <c r="X65" s="52">
        <v>0</v>
      </c>
      <c r="Y65" s="52">
        <v>3.2121381959564502E-2</v>
      </c>
      <c r="Z65" s="11">
        <v>2.3572294529884399</v>
      </c>
      <c r="AA65" s="11">
        <v>8.8932340994753098E-3</v>
      </c>
      <c r="AB65" s="11">
        <v>0.90776441120551699</v>
      </c>
      <c r="AC65" s="11">
        <v>0.92828526918773901</v>
      </c>
      <c r="AD65" s="11">
        <v>-7.67545119938161E-3</v>
      </c>
      <c r="AE65" s="11">
        <v>2.34</v>
      </c>
      <c r="AF65" s="19">
        <v>1</v>
      </c>
    </row>
    <row r="66" spans="1:32">
      <c r="A66" s="15" t="s">
        <v>632</v>
      </c>
      <c r="B66" s="7">
        <v>38567</v>
      </c>
      <c r="C66" s="8">
        <v>3103.1333</v>
      </c>
      <c r="D66" s="9">
        <v>3205.3</v>
      </c>
      <c r="E66" s="10">
        <v>88.953999999999994</v>
      </c>
      <c r="F66" s="11">
        <v>0.21055098116304899</v>
      </c>
      <c r="G66" s="11">
        <v>5.06721282624589</v>
      </c>
      <c r="H66" s="11">
        <v>2.8871888944664201</v>
      </c>
      <c r="I66" s="12">
        <v>2.2135506437038299</v>
      </c>
      <c r="J66" s="11">
        <v>-1.21754039959845</v>
      </c>
      <c r="K66" s="11">
        <v>17.391556931428699</v>
      </c>
      <c r="L66" s="11">
        <v>10.5514248459796</v>
      </c>
      <c r="M66" s="11">
        <v>13.077277387162701</v>
      </c>
      <c r="N66" s="11">
        <v>13.176374804122901</v>
      </c>
      <c r="O66" s="40">
        <v>27</v>
      </c>
      <c r="P66" s="40">
        <v>39</v>
      </c>
      <c r="Q66" s="40">
        <v>20</v>
      </c>
      <c r="R66" s="40">
        <v>28</v>
      </c>
      <c r="S66" s="40">
        <v>30</v>
      </c>
      <c r="T66" s="40">
        <v>30</v>
      </c>
      <c r="U66" s="40">
        <v>13</v>
      </c>
      <c r="V66" s="52">
        <v>0.91848043525953704</v>
      </c>
      <c r="W66" s="52">
        <v>2.0499256106330001E-2</v>
      </c>
      <c r="X66" s="52">
        <v>0</v>
      </c>
      <c r="Y66" s="52">
        <v>6.1020308634133297E-2</v>
      </c>
      <c r="Z66" s="11">
        <v>3.5708518474794602</v>
      </c>
      <c r="AA66" s="11">
        <v>4.92074843297618E-3</v>
      </c>
      <c r="AB66" s="11">
        <v>0.91605052419014898</v>
      </c>
      <c r="AC66" s="11">
        <v>0.93568394711720804</v>
      </c>
      <c r="AD66" s="11">
        <v>-1.1809114038451401E-2</v>
      </c>
      <c r="AE66" s="11">
        <v>2.37</v>
      </c>
      <c r="AF66" s="19">
        <v>1</v>
      </c>
    </row>
    <row r="67" spans="1:32">
      <c r="A67" s="15" t="s">
        <v>633</v>
      </c>
      <c r="B67" s="7">
        <v>39953</v>
      </c>
      <c r="C67" s="8">
        <v>848.50040000000001</v>
      </c>
      <c r="D67" s="9">
        <v>871.91</v>
      </c>
      <c r="E67" s="10">
        <v>48.381799999999998</v>
      </c>
      <c r="F67" s="11">
        <v>0.59339160519289402</v>
      </c>
      <c r="G67" s="11">
        <v>6.2943792182227103</v>
      </c>
      <c r="H67" s="11">
        <v>2.8194605898191698</v>
      </c>
      <c r="I67" s="12">
        <v>2.4018456198277001</v>
      </c>
      <c r="J67" s="11">
        <v>-0.98540213207050098</v>
      </c>
      <c r="K67" s="11">
        <v>17.5621526884491</v>
      </c>
      <c r="L67" s="11">
        <v>11.490061799784501</v>
      </c>
      <c r="M67" s="11"/>
      <c r="N67" s="11">
        <v>12.011185707072601</v>
      </c>
      <c r="O67" s="40">
        <v>19</v>
      </c>
      <c r="P67" s="40">
        <v>19</v>
      </c>
      <c r="Q67" s="40">
        <v>21</v>
      </c>
      <c r="R67" s="40">
        <v>21</v>
      </c>
      <c r="S67" s="40">
        <v>29</v>
      </c>
      <c r="T67" s="40">
        <v>17</v>
      </c>
      <c r="U67" s="40"/>
      <c r="V67" s="52">
        <v>0.91341872481187103</v>
      </c>
      <c r="W67" s="52">
        <v>5.8837359706585601E-2</v>
      </c>
      <c r="X67" s="52">
        <v>8.3000186830416798E-3</v>
      </c>
      <c r="Y67" s="52">
        <v>1.9443896798501999E-2</v>
      </c>
      <c r="Z67" s="11">
        <v>1.43057736103929</v>
      </c>
      <c r="AA67" s="11">
        <v>4.77308390649454E-3</v>
      </c>
      <c r="AB67" s="11">
        <v>0.90946876005819299</v>
      </c>
      <c r="AC67" s="11">
        <v>0.92935475817764701</v>
      </c>
      <c r="AD67" s="11">
        <v>-1.18832211426586E-2</v>
      </c>
      <c r="AE67" s="11">
        <v>2.61</v>
      </c>
      <c r="AF67" s="19">
        <v>1</v>
      </c>
    </row>
    <row r="68" spans="1:32">
      <c r="A68" s="41" t="s">
        <v>91</v>
      </c>
      <c r="B68" s="13"/>
      <c r="C68" s="13"/>
      <c r="D68" s="13"/>
      <c r="E68" s="42">
        <f t="shared" ref="E68:N68" si="0">SUMPRODUCT($D12:$D67,E12:E67)/SUMIF(E12:E67,"&lt;&gt;"&amp;"",$D12:$D67)</f>
        <v>160.95913377196825</v>
      </c>
      <c r="F68" s="42">
        <f t="shared" si="0"/>
        <v>0.47817908046883517</v>
      </c>
      <c r="G68" s="42">
        <f t="shared" si="0"/>
        <v>6.5852188040708697</v>
      </c>
      <c r="H68" s="42">
        <f t="shared" si="0"/>
        <v>3.5078387585116477</v>
      </c>
      <c r="I68" s="42">
        <f t="shared" si="0"/>
        <v>2.7717579300725883</v>
      </c>
      <c r="J68" s="42">
        <f t="shared" si="0"/>
        <v>9.3726767320422608E-2</v>
      </c>
      <c r="K68" s="42">
        <f t="shared" si="0"/>
        <v>19.108337430978363</v>
      </c>
      <c r="L68" s="42">
        <f t="shared" si="0"/>
        <v>12.181069650517692</v>
      </c>
      <c r="M68" s="42">
        <f t="shared" si="0"/>
        <v>14.274731283569833</v>
      </c>
      <c r="N68" s="42">
        <f t="shared" si="0"/>
        <v>16.957204674212473</v>
      </c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20"/>
    </row>
    <row r="69" spans="1:32">
      <c r="A69" s="44" t="s">
        <v>92</v>
      </c>
      <c r="B69" s="13"/>
      <c r="C69" s="13"/>
      <c r="D69" s="13"/>
      <c r="E69" s="13"/>
      <c r="F69" s="45">
        <f t="shared" ref="F69:N69" si="1">MAX(F12:F67)</f>
        <v>2.0629501588439201</v>
      </c>
      <c r="G69" s="45">
        <f t="shared" si="1"/>
        <v>8.2903981264637103</v>
      </c>
      <c r="H69" s="45">
        <f t="shared" si="1"/>
        <v>6.49470290188854</v>
      </c>
      <c r="I69" s="45">
        <f t="shared" si="1"/>
        <v>6.1037173015144699</v>
      </c>
      <c r="J69" s="45">
        <f t="shared" si="1"/>
        <v>4.2853306118064003</v>
      </c>
      <c r="K69" s="45">
        <f t="shared" si="1"/>
        <v>24.521515992365</v>
      </c>
      <c r="L69" s="45">
        <f t="shared" si="1"/>
        <v>15.882010814005501</v>
      </c>
      <c r="M69" s="45">
        <f t="shared" si="1"/>
        <v>16.906725859960499</v>
      </c>
      <c r="N69" s="45">
        <f t="shared" si="1"/>
        <v>25.5391759525282</v>
      </c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20"/>
    </row>
    <row r="70" spans="1:32">
      <c r="A70" s="44" t="s">
        <v>93</v>
      </c>
      <c r="B70" s="13"/>
      <c r="C70" s="13"/>
      <c r="D70" s="13"/>
      <c r="E70" s="13"/>
      <c r="F70" s="45">
        <f t="shared" ref="F70:N70" si="2">MIN(F12:F67)</f>
        <v>-2.4036155475021901</v>
      </c>
      <c r="G70" s="45">
        <f t="shared" si="2"/>
        <v>2.5446774712076299</v>
      </c>
      <c r="H70" s="45">
        <f t="shared" si="2"/>
        <v>-1.99884325201567</v>
      </c>
      <c r="I70" s="45">
        <f t="shared" si="2"/>
        <v>-2.1146069547073099</v>
      </c>
      <c r="J70" s="45">
        <f t="shared" si="2"/>
        <v>-11.0682872667218</v>
      </c>
      <c r="K70" s="45">
        <f t="shared" si="2"/>
        <v>7.7941176332884599</v>
      </c>
      <c r="L70" s="45">
        <f t="shared" si="2"/>
        <v>3.6998100734785702</v>
      </c>
      <c r="M70" s="45">
        <f t="shared" si="2"/>
        <v>7.6819625485838001</v>
      </c>
      <c r="N70" s="45">
        <f t="shared" si="2"/>
        <v>6.1050255264002198</v>
      </c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20"/>
    </row>
    <row r="71" spans="1:32">
      <c r="A71" s="44" t="s">
        <v>94</v>
      </c>
      <c r="B71" s="13"/>
      <c r="C71" s="13"/>
      <c r="D71" s="13"/>
      <c r="E71" s="13"/>
      <c r="F71" s="45">
        <f t="shared" ref="F71:N71" si="3">MEDIAN(F12:F67)</f>
        <v>9.1402702716036704E-2</v>
      </c>
      <c r="G71" s="45">
        <f t="shared" si="3"/>
        <v>5.7199733394702648</v>
      </c>
      <c r="H71" s="45">
        <f t="shared" si="3"/>
        <v>2.1035610482391101</v>
      </c>
      <c r="I71" s="45">
        <f t="shared" si="3"/>
        <v>1.4958360626979901</v>
      </c>
      <c r="J71" s="45">
        <f t="shared" si="3"/>
        <v>-1.2297654530636399</v>
      </c>
      <c r="K71" s="45">
        <f t="shared" si="3"/>
        <v>17.599337815977499</v>
      </c>
      <c r="L71" s="45">
        <f t="shared" si="3"/>
        <v>10.8569465691719</v>
      </c>
      <c r="M71" s="45">
        <f t="shared" si="3"/>
        <v>12.900670501916</v>
      </c>
      <c r="N71" s="45">
        <f t="shared" si="3"/>
        <v>14.2690527784554</v>
      </c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20"/>
    </row>
    <row r="72" spans="1:32">
      <c r="A72" s="46" t="s">
        <v>95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21"/>
    </row>
    <row r="73" spans="1:32">
      <c r="A73" s="15" t="s">
        <v>21</v>
      </c>
      <c r="B73" s="16"/>
      <c r="C73" s="17"/>
      <c r="D73" s="11"/>
      <c r="E73" s="11">
        <v>8094.7</v>
      </c>
      <c r="F73" s="11">
        <v>-0.75950298222922197</v>
      </c>
      <c r="G73" s="11">
        <v>4.90118577075099</v>
      </c>
      <c r="H73" s="11">
        <v>2.9722492542344798</v>
      </c>
      <c r="I73" s="11">
        <v>1.8668948636795399</v>
      </c>
      <c r="J73" s="11">
        <v>-3.4172125377337199</v>
      </c>
      <c r="K73" s="11">
        <v>12.506476025431001</v>
      </c>
      <c r="L73" s="11">
        <v>7.9225647392585001</v>
      </c>
      <c r="M73" s="11">
        <v>10.4910618476182</v>
      </c>
      <c r="N73" s="11"/>
      <c r="O73" s="47"/>
      <c r="P73" s="47"/>
      <c r="Q73" s="47"/>
      <c r="R73" s="47"/>
      <c r="S73" s="47"/>
      <c r="T73" s="47"/>
      <c r="U73" s="47"/>
      <c r="V73" s="11"/>
      <c r="W73" s="11"/>
      <c r="X73" s="11"/>
      <c r="Y73" s="11"/>
      <c r="Z73" s="11"/>
      <c r="AA73" s="11">
        <v>0</v>
      </c>
      <c r="AB73" s="11">
        <v>1</v>
      </c>
      <c r="AC73" s="11">
        <v>0.97585664112182002</v>
      </c>
      <c r="AD73" s="11">
        <v>-1.9223123702965399E-2</v>
      </c>
      <c r="AE73" s="11"/>
      <c r="AF73" s="19"/>
    </row>
    <row r="74" spans="1:32">
      <c r="A74" s="15" t="s">
        <v>23</v>
      </c>
      <c r="B74" s="16"/>
      <c r="C74" s="17"/>
      <c r="D74" s="11"/>
      <c r="E74" s="11">
        <v>6803.7</v>
      </c>
      <c r="F74" s="11">
        <v>9.85728998087365E-2</v>
      </c>
      <c r="G74" s="11">
        <v>5.9155938166477302</v>
      </c>
      <c r="H74" s="11">
        <v>2.2075337063882499</v>
      </c>
      <c r="I74" s="11">
        <v>1.1740213390832299</v>
      </c>
      <c r="J74" s="11">
        <v>-1.5219609631125399</v>
      </c>
      <c r="K74" s="11">
        <v>15.6752841709216</v>
      </c>
      <c r="L74" s="11">
        <v>8.9041819518573408</v>
      </c>
      <c r="M74" s="11">
        <v>10.7143347803104</v>
      </c>
      <c r="N74" s="11"/>
      <c r="O74" s="47"/>
      <c r="P74" s="47"/>
      <c r="Q74" s="47"/>
      <c r="R74" s="47"/>
      <c r="S74" s="47"/>
      <c r="T74" s="47"/>
      <c r="U74" s="47"/>
      <c r="V74" s="11"/>
      <c r="W74" s="11"/>
      <c r="X74" s="11"/>
      <c r="Y74" s="11"/>
      <c r="Z74" s="11"/>
      <c r="AA74" s="11">
        <v>0</v>
      </c>
      <c r="AB74" s="11">
        <v>1</v>
      </c>
      <c r="AC74" s="11">
        <v>0.97585604445914398</v>
      </c>
      <c r="AD74" s="11">
        <v>-1.1862407075412E-2</v>
      </c>
      <c r="AE74" s="11"/>
      <c r="AF74" s="19"/>
    </row>
    <row r="75" spans="1:32">
      <c r="A75" s="15" t="s">
        <v>24</v>
      </c>
      <c r="B75" s="16"/>
      <c r="C75" s="17"/>
      <c r="D75" s="11"/>
      <c r="E75" s="11">
        <v>13410.2</v>
      </c>
      <c r="F75" s="11">
        <v>1.0561376935279201</v>
      </c>
      <c r="G75" s="11">
        <v>6.1206401962530004</v>
      </c>
      <c r="H75" s="11">
        <v>0.54621045410070501</v>
      </c>
      <c r="I75" s="11">
        <v>0.10077108541655801</v>
      </c>
      <c r="J75" s="11">
        <v>2.6323543480340601</v>
      </c>
      <c r="K75" s="11">
        <v>23.366681119577098</v>
      </c>
      <c r="L75" s="11">
        <v>11.142745729968899</v>
      </c>
      <c r="M75" s="11">
        <v>13.3567937519098</v>
      </c>
      <c r="N75" s="11"/>
      <c r="O75" s="47"/>
      <c r="P75" s="47"/>
      <c r="Q75" s="47"/>
      <c r="R75" s="47"/>
      <c r="S75" s="47"/>
      <c r="T75" s="47"/>
      <c r="U75" s="47"/>
      <c r="V75" s="11"/>
      <c r="W75" s="11"/>
      <c r="X75" s="11"/>
      <c r="Y75" s="11"/>
      <c r="Z75" s="11"/>
      <c r="AA75" s="11">
        <v>0</v>
      </c>
      <c r="AB75" s="11">
        <v>1</v>
      </c>
      <c r="AC75" s="11">
        <v>0.97586049452445001</v>
      </c>
      <c r="AD75" s="11">
        <v>4.9858209193895699E-3</v>
      </c>
      <c r="AE75" s="11"/>
      <c r="AF75" s="19"/>
    </row>
    <row r="76" spans="1:32">
      <c r="A76" s="15" t="s">
        <v>571</v>
      </c>
      <c r="B76" s="16"/>
      <c r="C76" s="17"/>
      <c r="D76" s="11"/>
      <c r="E76" s="11">
        <v>8226.2900000000009</v>
      </c>
      <c r="F76" s="11">
        <v>-0.48557841776921101</v>
      </c>
      <c r="G76" s="11">
        <v>5.35922180882062</v>
      </c>
      <c r="H76" s="11">
        <v>2.6600059402431602</v>
      </c>
      <c r="I76" s="11">
        <v>1.5896126862750299</v>
      </c>
      <c r="J76" s="11">
        <v>-2.9669183823199701</v>
      </c>
      <c r="K76" s="11">
        <v>13.264779584901</v>
      </c>
      <c r="L76" s="11">
        <v>8.0462256083564601</v>
      </c>
      <c r="M76" s="11">
        <v>10.644680842268899</v>
      </c>
      <c r="N76" s="11"/>
      <c r="O76" s="47"/>
      <c r="P76" s="47"/>
      <c r="Q76" s="47"/>
      <c r="R76" s="47"/>
      <c r="S76" s="47"/>
      <c r="T76" s="47"/>
      <c r="U76" s="47"/>
      <c r="V76" s="11"/>
      <c r="W76" s="11"/>
      <c r="X76" s="11"/>
      <c r="Y76" s="11"/>
      <c r="Z76" s="11"/>
      <c r="AA76" s="11">
        <v>0</v>
      </c>
      <c r="AB76" s="11">
        <v>1</v>
      </c>
      <c r="AC76" s="11">
        <v>0.97585629495988901</v>
      </c>
      <c r="AD76" s="11">
        <v>-1.7107603408775901E-2</v>
      </c>
      <c r="AE76" s="11"/>
      <c r="AF76" s="19"/>
    </row>
    <row r="77" spans="1:32">
      <c r="A77" s="15" t="s">
        <v>22</v>
      </c>
      <c r="B77" s="16"/>
      <c r="C77" s="17"/>
      <c r="D77" s="11"/>
      <c r="E77" s="11">
        <v>3429.53</v>
      </c>
      <c r="F77" s="11">
        <v>-0.194109772423014</v>
      </c>
      <c r="G77" s="11">
        <v>5.6833379556870396</v>
      </c>
      <c r="H77" s="11">
        <v>2.5751997200479901</v>
      </c>
      <c r="I77" s="11">
        <v>1.5401878898952199</v>
      </c>
      <c r="J77" s="11">
        <v>-2.12751991963653</v>
      </c>
      <c r="K77" s="11">
        <v>14.7812903904334</v>
      </c>
      <c r="L77" s="11">
        <v>8.5521214328277093</v>
      </c>
      <c r="M77" s="11">
        <v>10.897604749644501</v>
      </c>
      <c r="N77" s="11"/>
      <c r="O77" s="47"/>
      <c r="P77" s="47"/>
      <c r="Q77" s="47"/>
      <c r="R77" s="47"/>
      <c r="S77" s="47"/>
      <c r="T77" s="47"/>
      <c r="U77" s="47"/>
      <c r="V77" s="11"/>
      <c r="W77" s="11"/>
      <c r="X77" s="11"/>
      <c r="Y77" s="11"/>
      <c r="Z77" s="11"/>
      <c r="AA77" s="11">
        <v>0</v>
      </c>
      <c r="AB77" s="11">
        <v>1</v>
      </c>
      <c r="AC77" s="11">
        <v>0.97585604330435105</v>
      </c>
      <c r="AD77" s="11">
        <v>-1.43225795965795E-2</v>
      </c>
      <c r="AE77" s="11"/>
      <c r="AF77" s="19"/>
    </row>
    <row r="78" spans="1:32">
      <c r="A78" s="15" t="s">
        <v>26</v>
      </c>
      <c r="B78" s="16"/>
      <c r="C78" s="17"/>
      <c r="D78" s="11"/>
      <c r="E78" s="11">
        <v>10758.54</v>
      </c>
      <c r="F78" s="11">
        <v>0.17626338386589699</v>
      </c>
      <c r="G78" s="11">
        <v>6.1192563542102398</v>
      </c>
      <c r="H78" s="11">
        <v>2.1967687759801202</v>
      </c>
      <c r="I78" s="11">
        <v>1.1690561225929299</v>
      </c>
      <c r="J78" s="11">
        <v>-1.4902085742618301</v>
      </c>
      <c r="K78" s="11">
        <v>15.4265040101598</v>
      </c>
      <c r="L78" s="11">
        <v>8.5481044304482001</v>
      </c>
      <c r="M78" s="11">
        <v>10.760963404470401</v>
      </c>
      <c r="N78" s="11"/>
      <c r="O78" s="47"/>
      <c r="P78" s="47"/>
      <c r="Q78" s="47"/>
      <c r="R78" s="47"/>
      <c r="S78" s="47"/>
      <c r="T78" s="47"/>
      <c r="U78" s="47"/>
      <c r="V78" s="11"/>
      <c r="W78" s="11"/>
      <c r="X78" s="11"/>
      <c r="Y78" s="11"/>
      <c r="Z78" s="11"/>
      <c r="AA78" s="11">
        <v>0</v>
      </c>
      <c r="AB78" s="11">
        <v>1</v>
      </c>
      <c r="AC78" s="11">
        <v>0.975856049877738</v>
      </c>
      <c r="AD78" s="11">
        <v>-1.1823648955251899E-2</v>
      </c>
      <c r="AE78" s="11"/>
      <c r="AF78" s="19"/>
    </row>
    <row r="79" spans="1:32">
      <c r="A79" s="15" t="s">
        <v>634</v>
      </c>
      <c r="B79" s="16"/>
      <c r="C79" s="17"/>
      <c r="D79" s="11"/>
      <c r="E79" s="11">
        <v>11404.05</v>
      </c>
      <c r="F79" s="11">
        <v>0.50251034852290499</v>
      </c>
      <c r="G79" s="11">
        <v>8.3574754833260005</v>
      </c>
      <c r="H79" s="11">
        <v>3.50221497762332</v>
      </c>
      <c r="I79" s="11">
        <v>2.3419916217060202</v>
      </c>
      <c r="J79" s="11">
        <v>6.7184410416886804</v>
      </c>
      <c r="K79" s="11">
        <v>25.0194465988193</v>
      </c>
      <c r="L79" s="11">
        <v>11.122826972995799</v>
      </c>
      <c r="M79" s="11">
        <v>10.405307863289201</v>
      </c>
      <c r="N79" s="11"/>
      <c r="O79" s="47"/>
      <c r="P79" s="47"/>
      <c r="Q79" s="47"/>
      <c r="R79" s="47"/>
      <c r="S79" s="47"/>
      <c r="T79" s="47"/>
      <c r="U79" s="47"/>
      <c r="V79" s="11"/>
      <c r="W79" s="11"/>
      <c r="X79" s="11"/>
      <c r="Y79" s="11"/>
      <c r="Z79" s="11"/>
      <c r="AA79" s="11">
        <v>0</v>
      </c>
      <c r="AB79" s="11">
        <v>1</v>
      </c>
      <c r="AC79" s="11">
        <v>0.97587013099938502</v>
      </c>
      <c r="AD79" s="11">
        <v>1.75228224782597E-2</v>
      </c>
      <c r="AE79" s="11"/>
      <c r="AF79" s="19"/>
    </row>
    <row r="80" spans="1:32">
      <c r="A80" s="29" t="s">
        <v>572</v>
      </c>
      <c r="B80" s="30"/>
      <c r="C80" s="31"/>
      <c r="D80" s="32"/>
      <c r="E80" s="32">
        <v>26402.959999999999</v>
      </c>
      <c r="F80" s="32">
        <v>-0.94036077678062002</v>
      </c>
      <c r="G80" s="32">
        <v>4.20482477397191</v>
      </c>
      <c r="H80" s="32">
        <v>2.18373904889215</v>
      </c>
      <c r="I80" s="32">
        <v>1.09282880393788</v>
      </c>
      <c r="J80" s="32">
        <v>-5.0657561671575904</v>
      </c>
      <c r="K80" s="32">
        <v>11.824493699217401</v>
      </c>
      <c r="L80" s="32">
        <v>7.4667519689293602</v>
      </c>
      <c r="M80" s="32">
        <v>10.022179233478999</v>
      </c>
      <c r="N80" s="32"/>
      <c r="O80" s="50"/>
      <c r="P80" s="50"/>
      <c r="Q80" s="50"/>
      <c r="R80" s="50"/>
      <c r="S80" s="50"/>
      <c r="T80" s="50"/>
      <c r="U80" s="50"/>
      <c r="V80" s="32"/>
      <c r="W80" s="32"/>
      <c r="X80" s="32"/>
      <c r="Y80" s="32"/>
      <c r="Z80" s="32"/>
      <c r="AA80" s="32">
        <v>0</v>
      </c>
      <c r="AB80" s="32">
        <v>1</v>
      </c>
      <c r="AC80" s="32">
        <v>0.97585834332656696</v>
      </c>
      <c r="AD80" s="32">
        <v>-2.5075696832496702E-2</v>
      </c>
      <c r="AE80" s="32"/>
      <c r="AF80" s="33"/>
    </row>
    <row r="81" spans="1:32" ht="15.75" thickBot="1">
      <c r="A81" s="62" t="s">
        <v>635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3"/>
    </row>
    <row r="82" spans="1:32" ht="15.75" thickTop="1"/>
  </sheetData>
  <mergeCells count="7">
    <mergeCell ref="A81:AF81"/>
    <mergeCell ref="B9:E9"/>
    <mergeCell ref="F9:J9"/>
    <mergeCell ref="K9:M9"/>
    <mergeCell ref="O9:U9"/>
    <mergeCell ref="V9:Y9"/>
    <mergeCell ref="Z9:AE9"/>
  </mergeCells>
  <printOptions horizontalCentered="1"/>
  <pageMargins left="0" right="0" top="0" bottom="0" header="0" footer="0"/>
  <pageSetup paperSize="9" scale="60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8:AF72"/>
  <sheetViews>
    <sheetView showGridLines="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/>
    </sheetView>
  </sheetViews>
  <sheetFormatPr defaultRowHeight="15"/>
  <cols>
    <col min="1" max="1" width="31.28515625" customWidth="1"/>
    <col min="2" max="2" width="10.28515625" bestFit="1" customWidth="1"/>
    <col min="3" max="4" width="8.42578125" bestFit="1" customWidth="1"/>
    <col min="5" max="32" width="9.28515625" bestFit="1" customWidth="1"/>
  </cols>
  <sheetData>
    <row r="8" spans="1:32" ht="21" thickBot="1">
      <c r="A8" s="3" t="s">
        <v>1130</v>
      </c>
    </row>
    <row r="9" spans="1:32" ht="15.75">
      <c r="A9" s="35" t="s">
        <v>32</v>
      </c>
      <c r="B9" s="64" t="s">
        <v>5</v>
      </c>
      <c r="C9" s="64"/>
      <c r="D9" s="64"/>
      <c r="E9" s="64"/>
      <c r="F9" s="64" t="s">
        <v>6</v>
      </c>
      <c r="G9" s="64"/>
      <c r="H9" s="64"/>
      <c r="I9" s="64"/>
      <c r="J9" s="64"/>
      <c r="K9" s="64" t="s">
        <v>8</v>
      </c>
      <c r="L9" s="64"/>
      <c r="M9" s="64"/>
      <c r="N9" s="4" t="s">
        <v>9</v>
      </c>
      <c r="O9" s="64" t="s">
        <v>33</v>
      </c>
      <c r="P9" s="64"/>
      <c r="Q9" s="64"/>
      <c r="R9" s="64"/>
      <c r="S9" s="64"/>
      <c r="T9" s="64"/>
      <c r="U9" s="64"/>
      <c r="V9" s="64" t="s">
        <v>535</v>
      </c>
      <c r="W9" s="64"/>
      <c r="X9" s="64"/>
      <c r="Y9" s="64"/>
      <c r="Z9" s="64" t="s">
        <v>35</v>
      </c>
      <c r="AA9" s="64"/>
      <c r="AB9" s="64"/>
      <c r="AC9" s="64"/>
      <c r="AD9" s="64"/>
      <c r="AE9" s="64"/>
      <c r="AF9" s="36"/>
    </row>
    <row r="10" spans="1:32" ht="42" customHeight="1" thickBot="1">
      <c r="A10" s="60" t="s">
        <v>636</v>
      </c>
      <c r="B10" s="6" t="s">
        <v>10</v>
      </c>
      <c r="C10" s="61" t="s">
        <v>20</v>
      </c>
      <c r="D10" s="61" t="s">
        <v>19</v>
      </c>
      <c r="E10" s="6" t="s">
        <v>11</v>
      </c>
      <c r="F10" s="6" t="s">
        <v>12</v>
      </c>
      <c r="G10" s="6" t="s">
        <v>13</v>
      </c>
      <c r="H10" s="6" t="s">
        <v>14</v>
      </c>
      <c r="I10" s="6" t="s">
        <v>15</v>
      </c>
      <c r="J10" s="6" t="s">
        <v>0</v>
      </c>
      <c r="K10" s="6" t="s">
        <v>1</v>
      </c>
      <c r="L10" s="6" t="s">
        <v>2</v>
      </c>
      <c r="M10" s="6" t="s">
        <v>16</v>
      </c>
      <c r="N10" s="6" t="s">
        <v>17</v>
      </c>
      <c r="O10" s="6" t="s">
        <v>12</v>
      </c>
      <c r="P10" s="6" t="s">
        <v>13</v>
      </c>
      <c r="Q10" s="6" t="s">
        <v>14</v>
      </c>
      <c r="R10" s="6" t="s">
        <v>0</v>
      </c>
      <c r="S10" s="6" t="s">
        <v>1</v>
      </c>
      <c r="T10" s="6" t="s">
        <v>2</v>
      </c>
      <c r="U10" s="6" t="s">
        <v>16</v>
      </c>
      <c r="V10" s="6" t="s">
        <v>537</v>
      </c>
      <c r="W10" s="6" t="s">
        <v>538</v>
      </c>
      <c r="X10" s="6" t="s">
        <v>539</v>
      </c>
      <c r="Y10" s="6" t="s">
        <v>575</v>
      </c>
      <c r="Z10" s="6" t="s">
        <v>637</v>
      </c>
      <c r="AA10" s="6" t="s">
        <v>540</v>
      </c>
      <c r="AB10" s="6" t="s">
        <v>541</v>
      </c>
      <c r="AC10" s="6" t="s">
        <v>576</v>
      </c>
      <c r="AD10" s="6" t="s">
        <v>542</v>
      </c>
      <c r="AE10" s="6" t="s">
        <v>18</v>
      </c>
      <c r="AF10" s="5" t="s">
        <v>361</v>
      </c>
    </row>
    <row r="11" spans="1:32" ht="20.25" thickTop="1" thickBot="1">
      <c r="A11" s="37" t="s">
        <v>638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9"/>
    </row>
    <row r="12" spans="1:32" ht="15.75" thickTop="1">
      <c r="A12" s="48" t="s">
        <v>639</v>
      </c>
      <c r="B12" s="22">
        <v>40592</v>
      </c>
      <c r="C12" s="23">
        <v>1203.1881000000001</v>
      </c>
      <c r="D12" s="24">
        <v>1229.45</v>
      </c>
      <c r="E12" s="25">
        <v>24.4</v>
      </c>
      <c r="F12" s="26">
        <v>0.909842845326714</v>
      </c>
      <c r="G12" s="26">
        <v>7.4416556583003102</v>
      </c>
      <c r="H12" s="26">
        <v>-1.7713365539452599</v>
      </c>
      <c r="I12" s="27">
        <v>-2.59481037924153</v>
      </c>
      <c r="J12" s="26">
        <v>-5.0952936600544696</v>
      </c>
      <c r="K12" s="26">
        <v>26.978820859641601</v>
      </c>
      <c r="L12" s="26">
        <v>18.711344079496801</v>
      </c>
      <c r="M12" s="26"/>
      <c r="N12" s="26">
        <v>18.110634161284199</v>
      </c>
      <c r="O12" s="49">
        <v>37</v>
      </c>
      <c r="P12" s="49">
        <v>35</v>
      </c>
      <c r="Q12" s="49">
        <v>38</v>
      </c>
      <c r="R12" s="49">
        <v>45</v>
      </c>
      <c r="S12" s="49">
        <v>34</v>
      </c>
      <c r="T12" s="49">
        <v>21</v>
      </c>
      <c r="U12" s="49"/>
      <c r="V12" s="53">
        <v>0.71807622588974596</v>
      </c>
      <c r="W12" s="53">
        <v>0.22856550488032901</v>
      </c>
      <c r="X12" s="53">
        <v>3.4905564767474903E-2</v>
      </c>
      <c r="Y12" s="53">
        <v>1.84527044624496E-2</v>
      </c>
      <c r="Z12" s="26">
        <v>1.8452704462449601</v>
      </c>
      <c r="AA12" s="26">
        <v>-4.3925329546430601E-2</v>
      </c>
      <c r="AB12" s="26">
        <v>0.84902602558127505</v>
      </c>
      <c r="AC12" s="26">
        <v>0.82892663768434205</v>
      </c>
      <c r="AD12" s="26">
        <v>-2.6236293799575899E-2</v>
      </c>
      <c r="AE12" s="26">
        <v>2.2000000000000002</v>
      </c>
      <c r="AF12" s="28">
        <v>1</v>
      </c>
    </row>
    <row r="13" spans="1:32">
      <c r="A13" s="15" t="s">
        <v>640</v>
      </c>
      <c r="B13" s="7">
        <v>37532</v>
      </c>
      <c r="C13" s="8">
        <v>1537.6524999999999</v>
      </c>
      <c r="D13" s="9">
        <v>1590.73</v>
      </c>
      <c r="E13" s="10">
        <v>221.74</v>
      </c>
      <c r="F13" s="11">
        <v>1.1034105416742701</v>
      </c>
      <c r="G13" s="11">
        <v>8.7493869543894007</v>
      </c>
      <c r="H13" s="11">
        <v>0.49854967367659597</v>
      </c>
      <c r="I13" s="12">
        <v>-0.108117848454803</v>
      </c>
      <c r="J13" s="11">
        <v>3.1828757561656702</v>
      </c>
      <c r="K13" s="11">
        <v>28.248015153251501</v>
      </c>
      <c r="L13" s="11">
        <v>15.951175425648801</v>
      </c>
      <c r="M13" s="11">
        <v>17.0638108958244</v>
      </c>
      <c r="N13" s="11">
        <v>25.294852390516098</v>
      </c>
      <c r="O13" s="40">
        <v>36</v>
      </c>
      <c r="P13" s="40">
        <v>28</v>
      </c>
      <c r="Q13" s="40">
        <v>27</v>
      </c>
      <c r="R13" s="40">
        <v>28</v>
      </c>
      <c r="S13" s="40">
        <v>30</v>
      </c>
      <c r="T13" s="40">
        <v>35</v>
      </c>
      <c r="U13" s="40">
        <v>6</v>
      </c>
      <c r="V13" s="52">
        <v>0.76264387950680101</v>
      </c>
      <c r="W13" s="52">
        <v>0.12237780327686899</v>
      </c>
      <c r="X13" s="52">
        <v>5.1200764729648698E-2</v>
      </c>
      <c r="Y13" s="52">
        <v>6.3777552486682099E-2</v>
      </c>
      <c r="Z13" s="11">
        <v>6.3777552486682101</v>
      </c>
      <c r="AA13" s="11">
        <v>8.3826653285028099E-4</v>
      </c>
      <c r="AB13" s="11">
        <v>0.86918714986676704</v>
      </c>
      <c r="AC13" s="11">
        <v>0.90210173540740302</v>
      </c>
      <c r="AD13" s="11">
        <v>5.6278994223547202E-3</v>
      </c>
      <c r="AE13" s="11">
        <v>2.4900000000000002</v>
      </c>
      <c r="AF13" s="19">
        <v>1</v>
      </c>
    </row>
    <row r="14" spans="1:32">
      <c r="A14" s="15" t="s">
        <v>641</v>
      </c>
      <c r="B14" s="7">
        <v>39233</v>
      </c>
      <c r="C14" s="8">
        <v>193.23079999999999</v>
      </c>
      <c r="D14" s="9">
        <v>209.3</v>
      </c>
      <c r="E14" s="10">
        <v>27.199300000000001</v>
      </c>
      <c r="F14" s="11">
        <v>4.0054604271981198</v>
      </c>
      <c r="G14" s="11">
        <v>14.105861080929101</v>
      </c>
      <c r="H14" s="11">
        <v>6.35153998647111</v>
      </c>
      <c r="I14" s="12">
        <v>4.3406041169565599</v>
      </c>
      <c r="J14" s="11">
        <v>14.219904170393599</v>
      </c>
      <c r="K14" s="11">
        <v>32.247399336206797</v>
      </c>
      <c r="L14" s="11">
        <v>18.377277908003499</v>
      </c>
      <c r="M14" s="11"/>
      <c r="N14" s="11">
        <v>11.500503253267199</v>
      </c>
      <c r="O14" s="40">
        <v>7</v>
      </c>
      <c r="P14" s="40">
        <v>2</v>
      </c>
      <c r="Q14" s="40">
        <v>4</v>
      </c>
      <c r="R14" s="40">
        <v>2</v>
      </c>
      <c r="S14" s="40">
        <v>22</v>
      </c>
      <c r="T14" s="40">
        <v>26</v>
      </c>
      <c r="U14" s="40"/>
      <c r="V14" s="52">
        <v>0.48697650151506</v>
      </c>
      <c r="W14" s="52">
        <v>0.33126165201296198</v>
      </c>
      <c r="X14" s="52">
        <v>9.9465070478254494E-2</v>
      </c>
      <c r="Y14" s="52">
        <v>8.22967759937238E-2</v>
      </c>
      <c r="Z14" s="11">
        <v>8.2296775993723799</v>
      </c>
      <c r="AA14" s="11">
        <v>4.7160111469656103E-2</v>
      </c>
      <c r="AB14" s="11">
        <v>0.91199898409428704</v>
      </c>
      <c r="AC14" s="11">
        <v>0.86706347469906697</v>
      </c>
      <c r="AD14" s="11">
        <v>4.6526061012189299E-2</v>
      </c>
      <c r="AE14" s="11">
        <v>2.95</v>
      </c>
      <c r="AF14" s="19">
        <v>1</v>
      </c>
    </row>
    <row r="15" spans="1:32">
      <c r="A15" s="15" t="s">
        <v>642</v>
      </c>
      <c r="B15" s="7">
        <v>38839</v>
      </c>
      <c r="C15" s="8">
        <v>549.17290000000003</v>
      </c>
      <c r="D15" s="9">
        <v>579.1</v>
      </c>
      <c r="E15" s="10">
        <v>25.440999999999999</v>
      </c>
      <c r="F15" s="11">
        <v>2.2959388821873801</v>
      </c>
      <c r="G15" s="11">
        <v>8.49503177107764</v>
      </c>
      <c r="H15" s="11">
        <v>0.22060271814061699</v>
      </c>
      <c r="I15" s="12">
        <v>-1.21150933871782</v>
      </c>
      <c r="J15" s="11">
        <v>3.3011206756537099</v>
      </c>
      <c r="K15" s="11">
        <v>31.786118034246801</v>
      </c>
      <c r="L15" s="11">
        <v>21.7012660391925</v>
      </c>
      <c r="M15" s="11">
        <v>12.967023366742801</v>
      </c>
      <c r="N15" s="11">
        <v>9.6246763869349206</v>
      </c>
      <c r="O15" s="40">
        <v>25</v>
      </c>
      <c r="P15" s="40">
        <v>31</v>
      </c>
      <c r="Q15" s="40">
        <v>30</v>
      </c>
      <c r="R15" s="40">
        <v>27</v>
      </c>
      <c r="S15" s="40">
        <v>24</v>
      </c>
      <c r="T15" s="40">
        <v>8</v>
      </c>
      <c r="U15" s="40">
        <v>18</v>
      </c>
      <c r="V15" s="52">
        <v>0.613036407352892</v>
      </c>
      <c r="W15" s="52">
        <v>0.30553884388056801</v>
      </c>
      <c r="X15" s="52">
        <v>4.8989747588856401E-2</v>
      </c>
      <c r="Y15" s="52">
        <v>3.2435001177683602E-2</v>
      </c>
      <c r="Z15" s="11">
        <v>3.24350011776836</v>
      </c>
      <c r="AA15" s="11">
        <v>-2.0979706195618001E-3</v>
      </c>
      <c r="AB15" s="11">
        <v>0.80814543075867395</v>
      </c>
      <c r="AC15" s="11">
        <v>0.83669520286687704</v>
      </c>
      <c r="AD15" s="11">
        <v>2.5936339315210501E-3</v>
      </c>
      <c r="AE15" s="11">
        <v>2.65</v>
      </c>
      <c r="AF15" s="19">
        <v>1</v>
      </c>
    </row>
    <row r="16" spans="1:32">
      <c r="A16" s="15" t="s">
        <v>643</v>
      </c>
      <c r="B16" s="7">
        <v>38422</v>
      </c>
      <c r="C16" s="8">
        <v>992.51030000000003</v>
      </c>
      <c r="D16" s="9">
        <v>1038.32</v>
      </c>
      <c r="E16" s="10">
        <v>61.64</v>
      </c>
      <c r="F16" s="11">
        <v>2.78472569618142</v>
      </c>
      <c r="G16" s="11">
        <v>9.8164974167112007</v>
      </c>
      <c r="H16" s="11">
        <v>-1.9875973922722201</v>
      </c>
      <c r="I16" s="12">
        <v>-2.0654591674610701</v>
      </c>
      <c r="J16" s="11">
        <v>4.5631891433418197</v>
      </c>
      <c r="K16" s="11">
        <v>38.841250496932702</v>
      </c>
      <c r="L16" s="11">
        <v>22.173970121095</v>
      </c>
      <c r="M16" s="11">
        <v>17.283887709826701</v>
      </c>
      <c r="N16" s="11">
        <v>17.455656331217401</v>
      </c>
      <c r="O16" s="40">
        <v>15</v>
      </c>
      <c r="P16" s="40">
        <v>19</v>
      </c>
      <c r="Q16" s="40">
        <v>39</v>
      </c>
      <c r="R16" s="40">
        <v>24</v>
      </c>
      <c r="S16" s="40">
        <v>7</v>
      </c>
      <c r="T16" s="40">
        <v>7</v>
      </c>
      <c r="U16" s="40">
        <v>3</v>
      </c>
      <c r="V16" s="52">
        <v>0.529093907333686</v>
      </c>
      <c r="W16" s="52">
        <v>0.34785422243024999</v>
      </c>
      <c r="X16" s="52">
        <v>8.2921453646515098E-2</v>
      </c>
      <c r="Y16" s="52">
        <v>4.01304165895493E-2</v>
      </c>
      <c r="Z16" s="11">
        <v>2.8286200690774401</v>
      </c>
      <c r="AA16" s="11">
        <v>6.2005792080066201E-3</v>
      </c>
      <c r="AB16" s="11">
        <v>0.93691714186751396</v>
      </c>
      <c r="AC16" s="11">
        <v>0.86664794895853103</v>
      </c>
      <c r="AD16" s="11">
        <v>1.00838629408352E-2</v>
      </c>
      <c r="AE16" s="11">
        <v>2.46</v>
      </c>
      <c r="AF16" s="19">
        <v>1</v>
      </c>
    </row>
    <row r="17" spans="1:32">
      <c r="A17" s="15" t="s">
        <v>644</v>
      </c>
      <c r="B17" s="7">
        <v>41610</v>
      </c>
      <c r="C17" s="8">
        <v>156.19319271099999</v>
      </c>
      <c r="D17" s="9">
        <v>155.41</v>
      </c>
      <c r="E17" s="10">
        <v>14.83</v>
      </c>
      <c r="F17" s="11">
        <v>0.20270270270270599</v>
      </c>
      <c r="G17" s="11">
        <v>5.4765291607396804</v>
      </c>
      <c r="H17" s="11">
        <v>-4.32258064516129</v>
      </c>
      <c r="I17" s="12">
        <v>-4.8138639281129603</v>
      </c>
      <c r="J17" s="11">
        <v>-4.1370394311570902</v>
      </c>
      <c r="K17" s="11"/>
      <c r="L17" s="11"/>
      <c r="M17" s="11"/>
      <c r="N17" s="11">
        <v>16.572319310569899</v>
      </c>
      <c r="O17" s="40">
        <v>43</v>
      </c>
      <c r="P17" s="40">
        <v>46</v>
      </c>
      <c r="Q17" s="40">
        <v>46</v>
      </c>
      <c r="R17" s="40">
        <v>44</v>
      </c>
      <c r="S17" s="40"/>
      <c r="T17" s="40"/>
      <c r="U17" s="40"/>
      <c r="V17" s="52">
        <v>0.89735452156059303</v>
      </c>
      <c r="W17" s="52">
        <v>7.5411490609358603E-2</v>
      </c>
      <c r="X17" s="52">
        <v>0</v>
      </c>
      <c r="Y17" s="52">
        <v>2.7233987830048201E-2</v>
      </c>
      <c r="Z17" s="11">
        <v>2.7233987830048201</v>
      </c>
      <c r="AA17" s="11">
        <v>-3.26579613193997E-2</v>
      </c>
      <c r="AB17" s="11">
        <v>0.91012034301712197</v>
      </c>
      <c r="AC17" s="11">
        <v>0.91009243050023703</v>
      </c>
      <c r="AD17" s="11">
        <v>-2.48539848947914E-2</v>
      </c>
      <c r="AE17" s="11">
        <v>2.7</v>
      </c>
      <c r="AF17" s="19">
        <v>1</v>
      </c>
    </row>
    <row r="18" spans="1:32">
      <c r="A18" s="15" t="s">
        <v>645</v>
      </c>
      <c r="B18" s="7">
        <v>39247</v>
      </c>
      <c r="C18" s="8">
        <v>2544.1482999999998</v>
      </c>
      <c r="D18" s="9">
        <v>2776.61</v>
      </c>
      <c r="E18" s="10">
        <v>46.363</v>
      </c>
      <c r="F18" s="11">
        <v>4.55068215131356</v>
      </c>
      <c r="G18" s="11">
        <v>14.276207143033201</v>
      </c>
      <c r="H18" s="11">
        <v>6.04528819762122</v>
      </c>
      <c r="I18" s="12">
        <v>4.9720379468834102</v>
      </c>
      <c r="J18" s="11">
        <v>16.131052275630601</v>
      </c>
      <c r="K18" s="11">
        <v>46.265761052333303</v>
      </c>
      <c r="L18" s="11">
        <v>25.430113960453301</v>
      </c>
      <c r="M18" s="11"/>
      <c r="N18" s="11">
        <v>18.4841581949639</v>
      </c>
      <c r="O18" s="40">
        <v>4</v>
      </c>
      <c r="P18" s="40">
        <v>1</v>
      </c>
      <c r="Q18" s="40">
        <v>6</v>
      </c>
      <c r="R18" s="40">
        <v>1</v>
      </c>
      <c r="S18" s="40">
        <v>1</v>
      </c>
      <c r="T18" s="40">
        <v>1</v>
      </c>
      <c r="U18" s="40"/>
      <c r="V18" s="52">
        <v>0.17662212507420899</v>
      </c>
      <c r="W18" s="52">
        <v>0.56394695288226904</v>
      </c>
      <c r="X18" s="52">
        <v>0.20859073947274101</v>
      </c>
      <c r="Y18" s="52">
        <v>5.0840182570780101E-2</v>
      </c>
      <c r="Z18" s="11">
        <v>5.0840182570780099</v>
      </c>
      <c r="AA18" s="11">
        <v>4.6176659712502101E-2</v>
      </c>
      <c r="AB18" s="11">
        <v>0.94371231019681601</v>
      </c>
      <c r="AC18" s="11">
        <v>0.89537590638838704</v>
      </c>
      <c r="AD18" s="11">
        <v>4.5418865625110501E-2</v>
      </c>
      <c r="AE18" s="11">
        <v>2.5499999999999998</v>
      </c>
      <c r="AF18" s="19">
        <v>1</v>
      </c>
    </row>
    <row r="19" spans="1:32">
      <c r="A19" s="15" t="s">
        <v>646</v>
      </c>
      <c r="B19" s="7">
        <v>39035</v>
      </c>
      <c r="C19" s="8">
        <v>1841.3848</v>
      </c>
      <c r="D19" s="9">
        <v>1918.38</v>
      </c>
      <c r="E19" s="10">
        <v>39.463999999999999</v>
      </c>
      <c r="F19" s="11">
        <v>5.5723495893635704</v>
      </c>
      <c r="G19" s="11">
        <v>13.745496469231901</v>
      </c>
      <c r="H19" s="11">
        <v>5.8214678357868799</v>
      </c>
      <c r="I19" s="12">
        <v>5.2120824335492699</v>
      </c>
      <c r="J19" s="11">
        <v>10.3301741731667</v>
      </c>
      <c r="K19" s="11">
        <v>34.077620521824201</v>
      </c>
      <c r="L19" s="11">
        <v>18.0047068163001</v>
      </c>
      <c r="M19" s="11"/>
      <c r="N19" s="11">
        <v>15.330765794423799</v>
      </c>
      <c r="O19" s="40">
        <v>2</v>
      </c>
      <c r="P19" s="40">
        <v>5</v>
      </c>
      <c r="Q19" s="40">
        <v>7</v>
      </c>
      <c r="R19" s="40">
        <v>5</v>
      </c>
      <c r="S19" s="40">
        <v>15</v>
      </c>
      <c r="T19" s="40">
        <v>29</v>
      </c>
      <c r="U19" s="40"/>
      <c r="V19" s="52">
        <v>0.59257490602245499</v>
      </c>
      <c r="W19" s="52">
        <v>0.30885081494120198</v>
      </c>
      <c r="X19" s="52">
        <v>6.9377566678784502E-2</v>
      </c>
      <c r="Y19" s="52">
        <v>2.9196712357558E-2</v>
      </c>
      <c r="Z19" s="11">
        <v>2.84774089522644</v>
      </c>
      <c r="AA19" s="11">
        <v>2.81443143648227E-2</v>
      </c>
      <c r="AB19" s="11">
        <v>0.89045971870032803</v>
      </c>
      <c r="AC19" s="11">
        <v>0.86826911076044999</v>
      </c>
      <c r="AD19" s="11">
        <v>3.0300709257758102E-2</v>
      </c>
      <c r="AE19" s="11">
        <v>2.44</v>
      </c>
      <c r="AF19" s="19">
        <v>1</v>
      </c>
    </row>
    <row r="20" spans="1:32">
      <c r="A20" s="15" t="s">
        <v>647</v>
      </c>
      <c r="B20" s="7">
        <v>40780</v>
      </c>
      <c r="C20" s="8">
        <v>48.067287391999997</v>
      </c>
      <c r="D20" s="9">
        <v>50.95</v>
      </c>
      <c r="E20" s="10">
        <v>21.19</v>
      </c>
      <c r="F20" s="11">
        <v>6.1091637456184502</v>
      </c>
      <c r="G20" s="11">
        <v>13.3761369716426</v>
      </c>
      <c r="H20" s="11">
        <v>-3.4624145785876901</v>
      </c>
      <c r="I20" s="12">
        <v>-4.8495734171531097</v>
      </c>
      <c r="J20" s="11">
        <v>2.5157232704402501</v>
      </c>
      <c r="K20" s="11">
        <v>25.945756297698502</v>
      </c>
      <c r="L20" s="11"/>
      <c r="M20" s="11"/>
      <c r="N20" s="11">
        <v>16.769406259576499</v>
      </c>
      <c r="O20" s="40">
        <v>1</v>
      </c>
      <c r="P20" s="40">
        <v>6</v>
      </c>
      <c r="Q20" s="40">
        <v>44</v>
      </c>
      <c r="R20" s="40">
        <v>30</v>
      </c>
      <c r="S20" s="40">
        <v>37</v>
      </c>
      <c r="T20" s="40"/>
      <c r="U20" s="40"/>
      <c r="V20" s="52">
        <v>0.22907420334345599</v>
      </c>
      <c r="W20" s="52">
        <v>0.29735075935786698</v>
      </c>
      <c r="X20" s="52">
        <v>0.387808173592879</v>
      </c>
      <c r="Y20" s="52">
        <v>8.5766863705798099E-2</v>
      </c>
      <c r="Z20" s="11">
        <v>8.0859767434519991</v>
      </c>
      <c r="AA20" s="11">
        <v>4.2682187637401803E-3</v>
      </c>
      <c r="AB20" s="11">
        <v>1.01586766892823</v>
      </c>
      <c r="AC20" s="11">
        <v>0.82186717500186601</v>
      </c>
      <c r="AD20" s="11">
        <v>7.9186529461851892E-3</v>
      </c>
      <c r="AE20" s="11">
        <v>2.68</v>
      </c>
      <c r="AF20" s="19">
        <v>1</v>
      </c>
    </row>
    <row r="21" spans="1:32">
      <c r="A21" s="15" t="s">
        <v>648</v>
      </c>
      <c r="B21" s="7">
        <v>36970</v>
      </c>
      <c r="C21" s="8">
        <v>6.9920964453538001</v>
      </c>
      <c r="D21" s="9">
        <v>6.81</v>
      </c>
      <c r="E21" s="10">
        <v>129.6798</v>
      </c>
      <c r="F21" s="11">
        <v>-0.70421402838449798</v>
      </c>
      <c r="G21" s="11">
        <v>6.7943127493731001</v>
      </c>
      <c r="H21" s="11">
        <v>-1.2769009060035601</v>
      </c>
      <c r="I21" s="12">
        <v>-2.4779131083483401</v>
      </c>
      <c r="J21" s="11">
        <v>6.00826126727807</v>
      </c>
      <c r="K21" s="11">
        <v>27.0342677729565</v>
      </c>
      <c r="L21" s="11">
        <v>13.0758271727289</v>
      </c>
      <c r="M21" s="11">
        <v>11.405636077668399</v>
      </c>
      <c r="N21" s="11">
        <v>18.255544824457399</v>
      </c>
      <c r="O21" s="40">
        <v>46</v>
      </c>
      <c r="P21" s="40">
        <v>37</v>
      </c>
      <c r="Q21" s="40">
        <v>37</v>
      </c>
      <c r="R21" s="40">
        <v>19</v>
      </c>
      <c r="S21" s="40">
        <v>33</v>
      </c>
      <c r="T21" s="40">
        <v>39</v>
      </c>
      <c r="U21" s="40">
        <v>20</v>
      </c>
      <c r="V21" s="52">
        <v>0.58734681100522601</v>
      </c>
      <c r="W21" s="52">
        <v>5.2067499094065099E-2</v>
      </c>
      <c r="X21" s="52">
        <v>0.24104876109336301</v>
      </c>
      <c r="Y21" s="52">
        <v>0.119536928807345</v>
      </c>
      <c r="Z21" s="11">
        <v>3.7331577835292999</v>
      </c>
      <c r="AA21" s="11">
        <v>3.21701749430282E-2</v>
      </c>
      <c r="AB21" s="11">
        <v>0.886237063453442</v>
      </c>
      <c r="AC21" s="11">
        <v>0.68023634338161298</v>
      </c>
      <c r="AD21" s="11">
        <v>1.2575171628280301E-2</v>
      </c>
      <c r="AE21" s="11">
        <v>2.5</v>
      </c>
      <c r="AF21" s="19">
        <v>1</v>
      </c>
    </row>
    <row r="22" spans="1:32">
      <c r="A22" s="15" t="s">
        <v>649</v>
      </c>
      <c r="B22" s="7">
        <v>39661</v>
      </c>
      <c r="C22" s="8">
        <v>3.1140156218800001</v>
      </c>
      <c r="D22" s="9">
        <v>2.74</v>
      </c>
      <c r="E22" s="10">
        <v>24.102</v>
      </c>
      <c r="F22" s="11">
        <v>0.38902726522995801</v>
      </c>
      <c r="G22" s="11">
        <v>9.1200492584074393</v>
      </c>
      <c r="H22" s="11">
        <v>3.68949080208567</v>
      </c>
      <c r="I22" s="12">
        <v>2.1063512505931099</v>
      </c>
      <c r="J22" s="11">
        <v>7.9669406679060204</v>
      </c>
      <c r="K22" s="11">
        <v>29.868485854200902</v>
      </c>
      <c r="L22" s="11">
        <v>17.909403365942499</v>
      </c>
      <c r="M22" s="11"/>
      <c r="N22" s="11">
        <v>11.7641500982099</v>
      </c>
      <c r="O22" s="40">
        <v>40</v>
      </c>
      <c r="P22" s="40">
        <v>24</v>
      </c>
      <c r="Q22" s="40">
        <v>12</v>
      </c>
      <c r="R22" s="40">
        <v>10</v>
      </c>
      <c r="S22" s="40">
        <v>28</v>
      </c>
      <c r="T22" s="40">
        <v>30</v>
      </c>
      <c r="U22" s="40"/>
      <c r="V22" s="52">
        <v>0.59066961428231102</v>
      </c>
      <c r="W22" s="52">
        <v>0.14285248453114199</v>
      </c>
      <c r="X22" s="52">
        <v>0.190808158513711</v>
      </c>
      <c r="Y22" s="52">
        <v>7.5669742672835605E-2</v>
      </c>
      <c r="Z22" s="11">
        <v>0.87364052371616596</v>
      </c>
      <c r="AA22" s="11">
        <v>4.2275588595748502E-2</v>
      </c>
      <c r="AB22" s="11">
        <v>0.80009271323897602</v>
      </c>
      <c r="AC22" s="11">
        <v>0.66514924277674403</v>
      </c>
      <c r="AD22" s="11">
        <v>2.2087137293115001E-2</v>
      </c>
      <c r="AE22" s="11">
        <v>2.5</v>
      </c>
      <c r="AF22" s="19">
        <v>1</v>
      </c>
    </row>
    <row r="23" spans="1:32">
      <c r="A23" s="15" t="s">
        <v>650</v>
      </c>
      <c r="B23" s="7">
        <v>34304</v>
      </c>
      <c r="C23" s="8">
        <v>3845.7234675589998</v>
      </c>
      <c r="D23" s="9">
        <v>4015.89</v>
      </c>
      <c r="E23" s="10">
        <v>712.59829999999999</v>
      </c>
      <c r="F23" s="11">
        <v>2.4666835096260198</v>
      </c>
      <c r="G23" s="11">
        <v>11.112353318791699</v>
      </c>
      <c r="H23" s="11">
        <v>6.4093811307613899</v>
      </c>
      <c r="I23" s="12">
        <v>5.4956776425760596</v>
      </c>
      <c r="J23" s="11">
        <v>7.03320695894742</v>
      </c>
      <c r="K23" s="11">
        <v>32.483221595878398</v>
      </c>
      <c r="L23" s="11">
        <v>21.293741394201099</v>
      </c>
      <c r="M23" s="11">
        <v>16.3689849901528</v>
      </c>
      <c r="N23" s="11">
        <v>20.790841267867101</v>
      </c>
      <c r="O23" s="40">
        <v>23</v>
      </c>
      <c r="P23" s="40">
        <v>14</v>
      </c>
      <c r="Q23" s="40">
        <v>2</v>
      </c>
      <c r="R23" s="40">
        <v>11</v>
      </c>
      <c r="S23" s="40">
        <v>20</v>
      </c>
      <c r="T23" s="40">
        <v>10</v>
      </c>
      <c r="U23" s="40">
        <v>8</v>
      </c>
      <c r="V23" s="52">
        <v>0.82798974348541399</v>
      </c>
      <c r="W23" s="52">
        <v>9.4672367356006801E-2</v>
      </c>
      <c r="X23" s="52">
        <v>0</v>
      </c>
      <c r="Y23" s="52">
        <v>7.7337889158578796E-2</v>
      </c>
      <c r="Z23" s="11">
        <v>4.99279709402298</v>
      </c>
      <c r="AA23" s="11">
        <v>2.8568546083684102E-2</v>
      </c>
      <c r="AB23" s="11">
        <v>0.84225903059491103</v>
      </c>
      <c r="AC23" s="11">
        <v>0.87712674557511205</v>
      </c>
      <c r="AD23" s="11">
        <v>1.9417733981596502E-2</v>
      </c>
      <c r="AE23" s="11">
        <v>2.2999999999999998</v>
      </c>
      <c r="AF23" s="19">
        <v>1</v>
      </c>
    </row>
    <row r="24" spans="1:32">
      <c r="A24" s="15" t="s">
        <v>651</v>
      </c>
      <c r="B24" s="7">
        <v>38730</v>
      </c>
      <c r="C24" s="8">
        <v>2798.916951103</v>
      </c>
      <c r="D24" s="9">
        <v>2963.23</v>
      </c>
      <c r="E24" s="10">
        <v>42.466999999999999</v>
      </c>
      <c r="F24" s="11">
        <v>2.5530188506102598</v>
      </c>
      <c r="G24" s="11">
        <v>12.7040533331918</v>
      </c>
      <c r="H24" s="11">
        <v>6.9495687212743</v>
      </c>
      <c r="I24" s="12">
        <v>5.6277422371680697</v>
      </c>
      <c r="J24" s="11">
        <v>11.414861436505801</v>
      </c>
      <c r="K24" s="11">
        <v>38.512885849130598</v>
      </c>
      <c r="L24" s="11">
        <v>24.5946400333303</v>
      </c>
      <c r="M24" s="11">
        <v>17.151226154027199</v>
      </c>
      <c r="N24" s="11">
        <v>14.8263604669683</v>
      </c>
      <c r="O24" s="40">
        <v>19</v>
      </c>
      <c r="P24" s="40">
        <v>8</v>
      </c>
      <c r="Q24" s="40">
        <v>1</v>
      </c>
      <c r="R24" s="40">
        <v>3</v>
      </c>
      <c r="S24" s="40">
        <v>8</v>
      </c>
      <c r="T24" s="40">
        <v>2</v>
      </c>
      <c r="U24" s="40">
        <v>4</v>
      </c>
      <c r="V24" s="52">
        <v>0.45621719174029202</v>
      </c>
      <c r="W24" s="52">
        <v>0.30790255656394799</v>
      </c>
      <c r="X24" s="52">
        <v>0.12543704309182499</v>
      </c>
      <c r="Y24" s="52">
        <v>0.110443208603935</v>
      </c>
      <c r="Z24" s="11">
        <v>8.8072259591721895</v>
      </c>
      <c r="AA24" s="11">
        <v>2.94200573144229E-2</v>
      </c>
      <c r="AB24" s="11">
        <v>0.75654396501005305</v>
      </c>
      <c r="AC24" s="11">
        <v>0.85309559242794097</v>
      </c>
      <c r="AD24" s="11">
        <v>3.58709912472326E-2</v>
      </c>
      <c r="AE24" s="11">
        <v>2.37</v>
      </c>
      <c r="AF24" s="19">
        <v>1</v>
      </c>
    </row>
    <row r="25" spans="1:32">
      <c r="A25" s="15" t="s">
        <v>652</v>
      </c>
      <c r="B25" s="7">
        <v>39258</v>
      </c>
      <c r="C25" s="8">
        <v>10649.4012</v>
      </c>
      <c r="D25" s="9">
        <v>10997.44</v>
      </c>
      <c r="E25" s="10">
        <v>39.189</v>
      </c>
      <c r="F25" s="11">
        <v>2.5219097449313201</v>
      </c>
      <c r="G25" s="11">
        <v>9.3839841460351199</v>
      </c>
      <c r="H25" s="11">
        <v>3.48023553642629</v>
      </c>
      <c r="I25" s="12">
        <v>2.61586802827967</v>
      </c>
      <c r="J25" s="11">
        <v>4.6155899626268102</v>
      </c>
      <c r="K25" s="11">
        <v>32.355573799255701</v>
      </c>
      <c r="L25" s="11">
        <v>19.605398146777201</v>
      </c>
      <c r="M25" s="11"/>
      <c r="N25" s="11">
        <v>16.360872351825201</v>
      </c>
      <c r="O25" s="40">
        <v>22</v>
      </c>
      <c r="P25" s="40">
        <v>22</v>
      </c>
      <c r="Q25" s="40">
        <v>14</v>
      </c>
      <c r="R25" s="40">
        <v>22</v>
      </c>
      <c r="S25" s="40">
        <v>21</v>
      </c>
      <c r="T25" s="40">
        <v>15</v>
      </c>
      <c r="U25" s="40"/>
      <c r="V25" s="52">
        <v>0.73975595391556204</v>
      </c>
      <c r="W25" s="52">
        <v>0.17331222732913801</v>
      </c>
      <c r="X25" s="52">
        <v>3.7375027839435297E-2</v>
      </c>
      <c r="Y25" s="52">
        <v>4.9556790915863499E-2</v>
      </c>
      <c r="Z25" s="11">
        <v>4.7404471693696904</v>
      </c>
      <c r="AA25" s="11">
        <v>6.1523725948778299E-3</v>
      </c>
      <c r="AB25" s="11">
        <v>0.79846258925381597</v>
      </c>
      <c r="AC25" s="11">
        <v>0.893655657518313</v>
      </c>
      <c r="AD25" s="11">
        <v>1.1131734971996401E-2</v>
      </c>
      <c r="AE25" s="11">
        <v>2.17</v>
      </c>
      <c r="AF25" s="19">
        <v>1</v>
      </c>
    </row>
    <row r="26" spans="1:32">
      <c r="A26" s="15" t="s">
        <v>653</v>
      </c>
      <c r="B26" s="7">
        <v>39541</v>
      </c>
      <c r="C26" s="8">
        <v>849.67049999999995</v>
      </c>
      <c r="D26" s="9">
        <v>866.24</v>
      </c>
      <c r="E26" s="10">
        <v>27.193000000000001</v>
      </c>
      <c r="F26" s="11">
        <v>2.0413523959623299</v>
      </c>
      <c r="G26" s="11">
        <v>8.5159024701703991</v>
      </c>
      <c r="H26" s="11">
        <v>-0.28236156949027502</v>
      </c>
      <c r="I26" s="12">
        <v>-0.40288612972933002</v>
      </c>
      <c r="J26" s="11">
        <v>6.1894720399874998</v>
      </c>
      <c r="K26" s="11">
        <v>22.7730825707654</v>
      </c>
      <c r="L26" s="11">
        <v>13.3793865630679</v>
      </c>
      <c r="M26" s="11"/>
      <c r="N26" s="11">
        <v>12.910907894683501</v>
      </c>
      <c r="O26" s="40">
        <v>27</v>
      </c>
      <c r="P26" s="40">
        <v>30</v>
      </c>
      <c r="Q26" s="40">
        <v>34</v>
      </c>
      <c r="R26" s="40">
        <v>18</v>
      </c>
      <c r="S26" s="40">
        <v>39</v>
      </c>
      <c r="T26" s="40">
        <v>38</v>
      </c>
      <c r="U26" s="40"/>
      <c r="V26" s="52">
        <v>0.44197864533855702</v>
      </c>
      <c r="W26" s="52">
        <v>0.31042170786728002</v>
      </c>
      <c r="X26" s="52">
        <v>0.21746540294799199</v>
      </c>
      <c r="Y26" s="52">
        <v>3.0134243846170999E-2</v>
      </c>
      <c r="Z26" s="11">
        <v>3.0134243846171</v>
      </c>
      <c r="AA26" s="11">
        <v>7.0221751280778897E-3</v>
      </c>
      <c r="AB26" s="11">
        <v>0.68172936897497005</v>
      </c>
      <c r="AC26" s="11">
        <v>0.84590498717107598</v>
      </c>
      <c r="AD26" s="11">
        <v>1.7918689052047399E-2</v>
      </c>
      <c r="AE26" s="11">
        <v>2.4300000000000002</v>
      </c>
      <c r="AF26" s="19">
        <v>1</v>
      </c>
    </row>
    <row r="27" spans="1:32">
      <c r="A27" s="15" t="s">
        <v>654</v>
      </c>
      <c r="B27" s="7">
        <v>38491</v>
      </c>
      <c r="C27" s="8">
        <v>376.23500000000001</v>
      </c>
      <c r="D27" s="9">
        <v>384.67</v>
      </c>
      <c r="E27" s="10">
        <v>40.427700000000002</v>
      </c>
      <c r="F27" s="11">
        <v>1.6064943388165001</v>
      </c>
      <c r="G27" s="11">
        <v>11.118532261389401</v>
      </c>
      <c r="H27" s="11">
        <v>0.95088508723522003</v>
      </c>
      <c r="I27" s="12">
        <v>0.11341714976265101</v>
      </c>
      <c r="J27" s="11">
        <v>5.8665947406736398</v>
      </c>
      <c r="K27" s="11">
        <v>39.440225149613099</v>
      </c>
      <c r="L27" s="11">
        <v>16.452176576741099</v>
      </c>
      <c r="M27" s="11">
        <v>11.0302177414162</v>
      </c>
      <c r="N27" s="11">
        <v>13.3918061688821</v>
      </c>
      <c r="O27" s="40">
        <v>30</v>
      </c>
      <c r="P27" s="40">
        <v>13</v>
      </c>
      <c r="Q27" s="40">
        <v>22</v>
      </c>
      <c r="R27" s="40">
        <v>20</v>
      </c>
      <c r="S27" s="40">
        <v>6</v>
      </c>
      <c r="T27" s="40">
        <v>34</v>
      </c>
      <c r="U27" s="40">
        <v>21</v>
      </c>
      <c r="V27" s="52">
        <v>0.42086052085662101</v>
      </c>
      <c r="W27" s="52">
        <v>0.30084825072658899</v>
      </c>
      <c r="X27" s="52">
        <v>0.26105351544424599</v>
      </c>
      <c r="Y27" s="52">
        <v>1.7237712972543201E-2</v>
      </c>
      <c r="Z27" s="11">
        <v>1.72377129725432</v>
      </c>
      <c r="AA27" s="11">
        <v>-1.10067127236167E-3</v>
      </c>
      <c r="AB27" s="11">
        <v>1.0233937706258101</v>
      </c>
      <c r="AC27" s="11">
        <v>0.82957045594703605</v>
      </c>
      <c r="AD27" s="11">
        <v>1.5379441435834701E-2</v>
      </c>
      <c r="AE27" s="11">
        <v>2.5099999999999998</v>
      </c>
      <c r="AF27" s="19">
        <v>0</v>
      </c>
    </row>
    <row r="28" spans="1:32">
      <c r="A28" s="15" t="s">
        <v>655</v>
      </c>
      <c r="B28" s="7">
        <v>38288</v>
      </c>
      <c r="C28" s="8">
        <v>1130.4599987204001</v>
      </c>
      <c r="D28" s="9">
        <v>1120.46</v>
      </c>
      <c r="E28" s="10">
        <v>69.59</v>
      </c>
      <c r="F28" s="11">
        <v>4.7253574115876598</v>
      </c>
      <c r="G28" s="11">
        <v>5.77595379236966</v>
      </c>
      <c r="H28" s="11">
        <v>-1.02403641018347</v>
      </c>
      <c r="I28" s="12">
        <v>-2.3435307325287602</v>
      </c>
      <c r="J28" s="11">
        <v>0.34607065609228999</v>
      </c>
      <c r="K28" s="11">
        <v>34.842968687509497</v>
      </c>
      <c r="L28" s="11">
        <v>17.247353891259099</v>
      </c>
      <c r="M28" s="11">
        <v>13.262337659524301</v>
      </c>
      <c r="N28" s="11">
        <v>18.083725314207399</v>
      </c>
      <c r="O28" s="40">
        <v>3</v>
      </c>
      <c r="P28" s="40">
        <v>44</v>
      </c>
      <c r="Q28" s="40">
        <v>36</v>
      </c>
      <c r="R28" s="40">
        <v>35</v>
      </c>
      <c r="S28" s="40">
        <v>13</v>
      </c>
      <c r="T28" s="40">
        <v>33</v>
      </c>
      <c r="U28" s="40">
        <v>17</v>
      </c>
      <c r="V28" s="52">
        <v>0.69445425522742699</v>
      </c>
      <c r="W28" s="52">
        <v>0.18445757842240201</v>
      </c>
      <c r="X28" s="52">
        <v>3.2683767053850697E-2</v>
      </c>
      <c r="Y28" s="52">
        <v>8.8404399296319505E-2</v>
      </c>
      <c r="Z28" s="11">
        <v>8.84043992963195</v>
      </c>
      <c r="AA28" s="11">
        <v>-7.8987146527842705E-3</v>
      </c>
      <c r="AB28" s="11">
        <v>0.88489042436381204</v>
      </c>
      <c r="AC28" s="11">
        <v>0.85178219943740296</v>
      </c>
      <c r="AD28" s="11">
        <v>-2.4532819090531898E-3</v>
      </c>
      <c r="AE28" s="11">
        <v>2.35</v>
      </c>
      <c r="AF28" s="19">
        <v>1</v>
      </c>
    </row>
    <row r="29" spans="1:32">
      <c r="A29" s="15" t="s">
        <v>656</v>
      </c>
      <c r="B29" s="7">
        <v>38623</v>
      </c>
      <c r="C29" s="8">
        <v>5998.8311000000003</v>
      </c>
      <c r="D29" s="9">
        <v>6120.83</v>
      </c>
      <c r="E29" s="10">
        <v>72.407799999999995</v>
      </c>
      <c r="F29" s="11">
        <v>0.314210110693947</v>
      </c>
      <c r="G29" s="11">
        <v>6.4649931113983001</v>
      </c>
      <c r="H29" s="11">
        <v>0.69883582990404303</v>
      </c>
      <c r="I29" s="12">
        <v>-0.86514594117993404</v>
      </c>
      <c r="J29" s="11">
        <v>0.61124473550011604</v>
      </c>
      <c r="K29" s="11">
        <v>25.9465499612682</v>
      </c>
      <c r="L29" s="11">
        <v>18.006431342145301</v>
      </c>
      <c r="M29" s="11">
        <v>22.512227929056099</v>
      </c>
      <c r="N29" s="11">
        <v>20.2138652855628</v>
      </c>
      <c r="O29" s="40">
        <v>42</v>
      </c>
      <c r="P29" s="40">
        <v>39</v>
      </c>
      <c r="Q29" s="40">
        <v>25</v>
      </c>
      <c r="R29" s="40">
        <v>33</v>
      </c>
      <c r="S29" s="40">
        <v>36</v>
      </c>
      <c r="T29" s="40">
        <v>28</v>
      </c>
      <c r="U29" s="40">
        <v>1</v>
      </c>
      <c r="V29" s="52">
        <v>0.593936788816392</v>
      </c>
      <c r="W29" s="52">
        <v>0.21151474596085601</v>
      </c>
      <c r="X29" s="52">
        <v>6.4726369917893198E-2</v>
      </c>
      <c r="Y29" s="52">
        <v>0.129822095304859</v>
      </c>
      <c r="Z29" s="11">
        <v>12.9822095304859</v>
      </c>
      <c r="AA29" s="11">
        <v>6.2775928858430302E-3</v>
      </c>
      <c r="AB29" s="11">
        <v>0.83056438986952896</v>
      </c>
      <c r="AC29" s="11">
        <v>0.80287348388368196</v>
      </c>
      <c r="AD29" s="11">
        <v>-4.1608065102124803E-3</v>
      </c>
      <c r="AE29" s="11">
        <v>2</v>
      </c>
      <c r="AF29" s="19">
        <v>1</v>
      </c>
    </row>
    <row r="30" spans="1:32">
      <c r="A30" s="15" t="s">
        <v>657</v>
      </c>
      <c r="B30" s="7">
        <v>39905</v>
      </c>
      <c r="C30" s="8">
        <v>5998.8311000000003</v>
      </c>
      <c r="D30" s="9">
        <v>6120.83</v>
      </c>
      <c r="E30" s="10">
        <v>53.528500000000001</v>
      </c>
      <c r="F30" s="11">
        <v>0.32160788951380898</v>
      </c>
      <c r="G30" s="11">
        <v>6.48347997684471</v>
      </c>
      <c r="H30" s="11">
        <v>0.71099855881213703</v>
      </c>
      <c r="I30" s="12">
        <v>-0.85478792368957102</v>
      </c>
      <c r="J30" s="11">
        <v>0.64396645733839597</v>
      </c>
      <c r="K30" s="11">
        <v>26.041265148078899</v>
      </c>
      <c r="L30" s="11">
        <v>18.064434831401002</v>
      </c>
      <c r="M30" s="11"/>
      <c r="N30" s="11">
        <v>26.071833017321602</v>
      </c>
      <c r="O30" s="40">
        <v>41</v>
      </c>
      <c r="P30" s="40">
        <v>38</v>
      </c>
      <c r="Q30" s="40">
        <v>24</v>
      </c>
      <c r="R30" s="40">
        <v>32</v>
      </c>
      <c r="S30" s="40">
        <v>35</v>
      </c>
      <c r="T30" s="40">
        <v>27</v>
      </c>
      <c r="U30" s="40"/>
      <c r="V30" s="52">
        <v>0.593936788816392</v>
      </c>
      <c r="W30" s="52">
        <v>0.21151474596085601</v>
      </c>
      <c r="X30" s="52">
        <v>6.4726369917893198E-2</v>
      </c>
      <c r="Y30" s="52">
        <v>0.129822095304859</v>
      </c>
      <c r="Z30" s="11">
        <v>12.9822095304859</v>
      </c>
      <c r="AA30" s="11">
        <v>6.4076647063304199E-3</v>
      </c>
      <c r="AB30" s="11">
        <v>0.830542929760405</v>
      </c>
      <c r="AC30" s="11">
        <v>0.80287398561119705</v>
      </c>
      <c r="AD30" s="11">
        <v>-4.0240617520592497E-3</v>
      </c>
      <c r="AE30" s="11">
        <v>2.19</v>
      </c>
      <c r="AF30" s="19">
        <v>1</v>
      </c>
    </row>
    <row r="31" spans="1:32">
      <c r="A31" s="15" t="s">
        <v>658</v>
      </c>
      <c r="B31" s="7">
        <v>39514</v>
      </c>
      <c r="C31" s="8">
        <v>1259.1694</v>
      </c>
      <c r="D31" s="9">
        <v>1261.1500000000001</v>
      </c>
      <c r="E31" s="10">
        <v>35.081400000000002</v>
      </c>
      <c r="F31" s="11">
        <v>2.55800084194771</v>
      </c>
      <c r="G31" s="11">
        <v>8.9579218068651905</v>
      </c>
      <c r="H31" s="11">
        <v>-0.17017062593194199</v>
      </c>
      <c r="I31" s="12">
        <v>-1.8718566961113801</v>
      </c>
      <c r="J31" s="11">
        <v>-3.3245333142268101</v>
      </c>
      <c r="K31" s="11">
        <v>22.660966213096099</v>
      </c>
      <c r="L31" s="11">
        <v>14.112667227040699</v>
      </c>
      <c r="M31" s="11"/>
      <c r="N31" s="11">
        <v>16.298607218104799</v>
      </c>
      <c r="O31" s="40">
        <v>18</v>
      </c>
      <c r="P31" s="40">
        <v>26</v>
      </c>
      <c r="Q31" s="40">
        <v>33</v>
      </c>
      <c r="R31" s="40">
        <v>42</v>
      </c>
      <c r="S31" s="40">
        <v>40</v>
      </c>
      <c r="T31" s="40">
        <v>36</v>
      </c>
      <c r="U31" s="40"/>
      <c r="V31" s="52">
        <v>0.46476187679831599</v>
      </c>
      <c r="W31" s="52">
        <v>0.23033109894147</v>
      </c>
      <c r="X31" s="52">
        <v>0.14578230811148399</v>
      </c>
      <c r="Y31" s="52">
        <v>0.15912471614873</v>
      </c>
      <c r="Z31" s="11">
        <v>10.732403648073801</v>
      </c>
      <c r="AA31" s="11">
        <v>-2.3973632542479799E-2</v>
      </c>
      <c r="AB31" s="11">
        <v>0.83931166954966396</v>
      </c>
      <c r="AC31" s="11">
        <v>0.83595438354611995</v>
      </c>
      <c r="AD31" s="11">
        <v>-1.8012135648612398E-2</v>
      </c>
      <c r="AE31" s="11">
        <v>2.19</v>
      </c>
      <c r="AF31" s="19">
        <v>1</v>
      </c>
    </row>
    <row r="32" spans="1:32">
      <c r="A32" s="15" t="s">
        <v>659</v>
      </c>
      <c r="B32" s="7">
        <v>39191</v>
      </c>
      <c r="C32" s="8">
        <v>123.6005</v>
      </c>
      <c r="D32" s="9">
        <v>127.57</v>
      </c>
      <c r="E32" s="10">
        <v>34.479999999999997</v>
      </c>
      <c r="F32" s="11">
        <v>1.26284875183553</v>
      </c>
      <c r="G32" s="11">
        <v>8.2914572864321503</v>
      </c>
      <c r="H32" s="11">
        <v>0.17431725740846299</v>
      </c>
      <c r="I32" s="12">
        <v>-1.5138531848043499</v>
      </c>
      <c r="J32" s="11">
        <v>-0.14480162177817901</v>
      </c>
      <c r="K32" s="11">
        <v>30.201737115160501</v>
      </c>
      <c r="L32" s="11">
        <v>18.991860267154099</v>
      </c>
      <c r="M32" s="11"/>
      <c r="N32" s="11">
        <v>14.405954649881</v>
      </c>
      <c r="O32" s="40">
        <v>35</v>
      </c>
      <c r="P32" s="40">
        <v>33</v>
      </c>
      <c r="Q32" s="40">
        <v>32</v>
      </c>
      <c r="R32" s="40">
        <v>38</v>
      </c>
      <c r="S32" s="40">
        <v>27</v>
      </c>
      <c r="T32" s="40">
        <v>20</v>
      </c>
      <c r="U32" s="40"/>
      <c r="V32" s="52">
        <v>0.67845809894706499</v>
      </c>
      <c r="W32" s="52">
        <v>0.18239484757837399</v>
      </c>
      <c r="X32" s="52">
        <v>9.6995936259477403E-2</v>
      </c>
      <c r="Y32" s="52">
        <v>4.2151117215083501E-2</v>
      </c>
      <c r="Z32" s="11">
        <v>4.2151117215083502</v>
      </c>
      <c r="AA32" s="11">
        <v>-1.32176361356986E-2</v>
      </c>
      <c r="AB32" s="11">
        <v>0.76466700498944895</v>
      </c>
      <c r="AC32" s="11">
        <v>0.84173610588758396</v>
      </c>
      <c r="AD32" s="11">
        <v>-9.0945853712738802E-3</v>
      </c>
      <c r="AE32" s="11">
        <v>2.4300000000000002</v>
      </c>
      <c r="AF32" s="19">
        <v>1</v>
      </c>
    </row>
    <row r="33" spans="1:32">
      <c r="A33" s="15" t="s">
        <v>660</v>
      </c>
      <c r="B33" s="7">
        <v>39524</v>
      </c>
      <c r="C33" s="8">
        <v>436.4787</v>
      </c>
      <c r="D33" s="9">
        <v>450.45</v>
      </c>
      <c r="E33" s="10">
        <v>35.520000000000003</v>
      </c>
      <c r="F33" s="11">
        <v>1.3409415121255599</v>
      </c>
      <c r="G33" s="11">
        <v>8.6238532110091803</v>
      </c>
      <c r="H33" s="11">
        <v>0.39570378745052998</v>
      </c>
      <c r="I33" s="12">
        <v>-1.3881177123820101</v>
      </c>
      <c r="J33" s="11">
        <v>0.33898305084747399</v>
      </c>
      <c r="K33" s="11">
        <v>29.828637998929999</v>
      </c>
      <c r="L33" s="11">
        <v>19.634257325708401</v>
      </c>
      <c r="M33" s="11"/>
      <c r="N33" s="11">
        <v>16.5313206742989</v>
      </c>
      <c r="O33" s="40">
        <v>33</v>
      </c>
      <c r="P33" s="40">
        <v>29</v>
      </c>
      <c r="Q33" s="40">
        <v>28</v>
      </c>
      <c r="R33" s="40">
        <v>36</v>
      </c>
      <c r="S33" s="40">
        <v>29</v>
      </c>
      <c r="T33" s="40">
        <v>14</v>
      </c>
      <c r="U33" s="40"/>
      <c r="V33" s="52">
        <v>0.70800374471720295</v>
      </c>
      <c r="W33" s="52">
        <v>0.159683950130525</v>
      </c>
      <c r="X33" s="52">
        <v>9.3443881079254706E-2</v>
      </c>
      <c r="Y33" s="52">
        <v>3.8868424073017098E-2</v>
      </c>
      <c r="Z33" s="11">
        <v>3.8868424073017098</v>
      </c>
      <c r="AA33" s="11">
        <v>-1.0634029667201599E-2</v>
      </c>
      <c r="AB33" s="11">
        <v>0.76998149524058401</v>
      </c>
      <c r="AC33" s="11">
        <v>0.84643566307513296</v>
      </c>
      <c r="AD33" s="11">
        <v>-6.3455872777410998E-3</v>
      </c>
      <c r="AE33" s="11">
        <v>2.46</v>
      </c>
      <c r="AF33" s="19">
        <v>1</v>
      </c>
    </row>
    <row r="34" spans="1:32">
      <c r="A34" s="15" t="s">
        <v>661</v>
      </c>
      <c r="B34" s="7">
        <v>39512</v>
      </c>
      <c r="C34" s="8">
        <v>27.011401395</v>
      </c>
      <c r="D34" s="9">
        <v>26.49</v>
      </c>
      <c r="E34" s="10">
        <v>5.9203000000000001</v>
      </c>
      <c r="F34" s="11">
        <v>0.90675120587684299</v>
      </c>
      <c r="G34" s="11">
        <v>13.952727412711299</v>
      </c>
      <c r="H34" s="11">
        <v>6.4074912829361397</v>
      </c>
      <c r="I34" s="12">
        <v>5.5406007665567403</v>
      </c>
      <c r="J34" s="11">
        <v>-1.5301964306505</v>
      </c>
      <c r="K34" s="11">
        <v>19.9928655308677</v>
      </c>
      <c r="L34" s="11">
        <v>9.8310408061809103</v>
      </c>
      <c r="M34" s="11"/>
      <c r="N34" s="11">
        <v>-6.1076399458592201</v>
      </c>
      <c r="O34" s="40">
        <v>38</v>
      </c>
      <c r="P34" s="40">
        <v>4</v>
      </c>
      <c r="Q34" s="40">
        <v>3</v>
      </c>
      <c r="R34" s="40">
        <v>40</v>
      </c>
      <c r="S34" s="40">
        <v>42</v>
      </c>
      <c r="T34" s="40">
        <v>41</v>
      </c>
      <c r="U34" s="40"/>
      <c r="V34" s="52">
        <v>0.98281422344603098</v>
      </c>
      <c r="W34" s="52">
        <v>0</v>
      </c>
      <c r="X34" s="52">
        <v>0</v>
      </c>
      <c r="Y34" s="52">
        <v>1.7185776553970002E-2</v>
      </c>
      <c r="Z34" s="11">
        <v>1.718577655397</v>
      </c>
      <c r="AA34" s="11">
        <v>2.7423165145112199E-2</v>
      </c>
      <c r="AB34" s="11">
        <v>1.16140593328669</v>
      </c>
      <c r="AC34" s="11">
        <v>0.757004208145312</v>
      </c>
      <c r="AD34" s="11">
        <v>-4.9226785469524701E-3</v>
      </c>
      <c r="AE34" s="11">
        <v>2.7</v>
      </c>
      <c r="AF34" s="19">
        <v>1</v>
      </c>
    </row>
    <row r="35" spans="1:32">
      <c r="A35" s="15" t="s">
        <v>662</v>
      </c>
      <c r="B35" s="7">
        <v>39442</v>
      </c>
      <c r="C35" s="8">
        <v>588.94119999999998</v>
      </c>
      <c r="D35" s="9">
        <v>578.08000000000004</v>
      </c>
      <c r="E35" s="10">
        <v>19.323</v>
      </c>
      <c r="F35" s="11">
        <v>1.7696318533733799</v>
      </c>
      <c r="G35" s="11">
        <v>7.2487095520896903</v>
      </c>
      <c r="H35" s="11">
        <v>-0.52509652509652405</v>
      </c>
      <c r="I35" s="12">
        <v>-0.80086246727244503</v>
      </c>
      <c r="J35" s="11">
        <v>-0.20142547257513399</v>
      </c>
      <c r="K35" s="11">
        <v>32.602588970488597</v>
      </c>
      <c r="L35" s="11">
        <v>20.0858668980784</v>
      </c>
      <c r="M35" s="11"/>
      <c r="N35" s="11">
        <v>8.0482916758471692</v>
      </c>
      <c r="O35" s="40">
        <v>28</v>
      </c>
      <c r="P35" s="40">
        <v>36</v>
      </c>
      <c r="Q35" s="40">
        <v>35</v>
      </c>
      <c r="R35" s="40">
        <v>39</v>
      </c>
      <c r="S35" s="40">
        <v>19</v>
      </c>
      <c r="T35" s="40">
        <v>13</v>
      </c>
      <c r="U35" s="40"/>
      <c r="V35" s="52">
        <v>0.70700428918759695</v>
      </c>
      <c r="W35" s="52">
        <v>0.19412401192565401</v>
      </c>
      <c r="X35" s="52">
        <v>6.5712879585318004E-2</v>
      </c>
      <c r="Y35" s="52">
        <v>3.3158819301430699E-2</v>
      </c>
      <c r="Z35" s="11">
        <v>3.2667020134704199</v>
      </c>
      <c r="AA35" s="11">
        <v>-1.55217706329881E-2</v>
      </c>
      <c r="AB35" s="11">
        <v>0.832743681344982</v>
      </c>
      <c r="AC35" s="11">
        <v>0.88431423900334105</v>
      </c>
      <c r="AD35" s="11">
        <v>-1.0426642157618101E-2</v>
      </c>
      <c r="AE35" s="11">
        <v>2.41</v>
      </c>
      <c r="AF35" s="19">
        <v>1</v>
      </c>
    </row>
    <row r="36" spans="1:32">
      <c r="A36" s="15" t="s">
        <v>663</v>
      </c>
      <c r="B36" s="7">
        <v>39171</v>
      </c>
      <c r="C36" s="8">
        <v>835.48910000000001</v>
      </c>
      <c r="D36" s="9">
        <v>871.57</v>
      </c>
      <c r="E36" s="10">
        <v>28.084</v>
      </c>
      <c r="F36" s="11">
        <v>2.7588730332967399</v>
      </c>
      <c r="G36" s="11">
        <v>13.0641330166271</v>
      </c>
      <c r="H36" s="11">
        <v>6.2701025466379097</v>
      </c>
      <c r="I36" s="12">
        <v>5.2702601394407402</v>
      </c>
      <c r="J36" s="11">
        <v>8.5791610284167792</v>
      </c>
      <c r="K36" s="11">
        <v>34.917865997598803</v>
      </c>
      <c r="L36" s="11">
        <v>20.7165926023869</v>
      </c>
      <c r="M36" s="11"/>
      <c r="N36" s="11">
        <v>11.807589069932</v>
      </c>
      <c r="O36" s="40">
        <v>16</v>
      </c>
      <c r="P36" s="40">
        <v>7</v>
      </c>
      <c r="Q36" s="40">
        <v>5</v>
      </c>
      <c r="R36" s="40">
        <v>8</v>
      </c>
      <c r="S36" s="40">
        <v>12</v>
      </c>
      <c r="T36" s="40">
        <v>11</v>
      </c>
      <c r="U36" s="40"/>
      <c r="V36" s="52">
        <v>0.628394446829039</v>
      </c>
      <c r="W36" s="52">
        <v>0.213503862985159</v>
      </c>
      <c r="X36" s="52">
        <v>0.12524947884092399</v>
      </c>
      <c r="Y36" s="52">
        <v>3.2852211344877702E-2</v>
      </c>
      <c r="Z36" s="11">
        <v>2.9740000452059299</v>
      </c>
      <c r="AA36" s="11"/>
      <c r="AB36" s="11"/>
      <c r="AC36" s="11"/>
      <c r="AD36" s="11">
        <v>2.5273082959200999E-2</v>
      </c>
      <c r="AE36" s="11">
        <v>2.2999999999999998</v>
      </c>
      <c r="AF36" s="19">
        <v>1</v>
      </c>
    </row>
    <row r="37" spans="1:32">
      <c r="A37" s="15" t="s">
        <v>664</v>
      </c>
      <c r="B37" s="7">
        <v>38407</v>
      </c>
      <c r="C37" s="8">
        <v>360.88200000000001</v>
      </c>
      <c r="D37" s="9">
        <v>377.56</v>
      </c>
      <c r="E37" s="10">
        <v>55.648000000000003</v>
      </c>
      <c r="F37" s="11">
        <v>1.31634046426947</v>
      </c>
      <c r="G37" s="11">
        <v>8.8661084591908708</v>
      </c>
      <c r="H37" s="11">
        <v>4.3758792084779303</v>
      </c>
      <c r="I37" s="12">
        <v>3.7995933670329101</v>
      </c>
      <c r="J37" s="11">
        <v>6.8448438070003697</v>
      </c>
      <c r="K37" s="11">
        <v>30.343710224407999</v>
      </c>
      <c r="L37" s="11">
        <v>17.4190981854642</v>
      </c>
      <c r="M37" s="11">
        <v>14.201388403235701</v>
      </c>
      <c r="N37" s="11">
        <v>16.333858090303998</v>
      </c>
      <c r="O37" s="40">
        <v>34</v>
      </c>
      <c r="P37" s="40">
        <v>27</v>
      </c>
      <c r="Q37" s="40">
        <v>10</v>
      </c>
      <c r="R37" s="40">
        <v>13</v>
      </c>
      <c r="S37" s="40">
        <v>26</v>
      </c>
      <c r="T37" s="40">
        <v>32</v>
      </c>
      <c r="U37" s="40">
        <v>16</v>
      </c>
      <c r="V37" s="52">
        <v>0.70617332475540795</v>
      </c>
      <c r="W37" s="52">
        <v>0.164630468989822</v>
      </c>
      <c r="X37" s="52">
        <v>6.4285701042726295E-2</v>
      </c>
      <c r="Y37" s="52">
        <v>6.4910505212042696E-2</v>
      </c>
      <c r="Z37" s="11">
        <v>6.4910505212042704</v>
      </c>
      <c r="AA37" s="11">
        <v>1.34057320697315E-2</v>
      </c>
      <c r="AB37" s="11">
        <v>0.835343138746514</v>
      </c>
      <c r="AC37" s="11">
        <v>0.88092870299438497</v>
      </c>
      <c r="AD37" s="11">
        <v>1.7847851756253599E-2</v>
      </c>
      <c r="AE37" s="11">
        <v>2.52</v>
      </c>
      <c r="AF37" s="19">
        <v>1</v>
      </c>
    </row>
    <row r="38" spans="1:32">
      <c r="A38" s="15" t="s">
        <v>665</v>
      </c>
      <c r="B38" s="7">
        <v>38208</v>
      </c>
      <c r="C38" s="8">
        <v>412.93439999999998</v>
      </c>
      <c r="D38" s="9">
        <v>426.58</v>
      </c>
      <c r="E38" s="10">
        <v>90.67</v>
      </c>
      <c r="F38" s="11">
        <v>4.4464923395922202</v>
      </c>
      <c r="G38" s="11">
        <v>10.2638939559771</v>
      </c>
      <c r="H38" s="11">
        <v>1.2506979341150299</v>
      </c>
      <c r="I38" s="12">
        <v>0.19891700740413101</v>
      </c>
      <c r="J38" s="11">
        <v>5.07590682581991</v>
      </c>
      <c r="K38" s="11">
        <v>34.686228952536702</v>
      </c>
      <c r="L38" s="11">
        <v>18.707190811920899</v>
      </c>
      <c r="M38" s="11">
        <v>16.7355018779067</v>
      </c>
      <c r="N38" s="11">
        <v>20.371594590529</v>
      </c>
      <c r="O38" s="40">
        <v>5</v>
      </c>
      <c r="P38" s="40">
        <v>17</v>
      </c>
      <c r="Q38" s="40">
        <v>21</v>
      </c>
      <c r="R38" s="40">
        <v>21</v>
      </c>
      <c r="S38" s="40">
        <v>14</v>
      </c>
      <c r="T38" s="40">
        <v>22</v>
      </c>
      <c r="U38" s="40">
        <v>7</v>
      </c>
      <c r="V38" s="52">
        <v>0.44008982061195101</v>
      </c>
      <c r="W38" s="52">
        <v>0.33123214300784198</v>
      </c>
      <c r="X38" s="52">
        <v>0.17029768608075899</v>
      </c>
      <c r="Y38" s="52">
        <v>5.8380350299448901E-2</v>
      </c>
      <c r="Z38" s="11">
        <v>4.6256349283000997</v>
      </c>
      <c r="AA38" s="11">
        <v>7.4946037353308603E-3</v>
      </c>
      <c r="AB38" s="11">
        <v>0.82781581584570596</v>
      </c>
      <c r="AC38" s="11">
        <v>0.84969422475616796</v>
      </c>
      <c r="AD38" s="11">
        <v>1.1933002186677101E-2</v>
      </c>
      <c r="AE38" s="11">
        <v>2.48</v>
      </c>
      <c r="AF38" s="19">
        <v>1</v>
      </c>
    </row>
    <row r="39" spans="1:32">
      <c r="A39" s="15" t="s">
        <v>666</v>
      </c>
      <c r="B39" s="7">
        <v>35885</v>
      </c>
      <c r="C39" s="8">
        <v>139.899</v>
      </c>
      <c r="D39" s="9">
        <v>145.16</v>
      </c>
      <c r="E39" s="10">
        <v>19.746400000000001</v>
      </c>
      <c r="F39" s="11">
        <v>-0.34821401536208102</v>
      </c>
      <c r="G39" s="11">
        <v>5.4885410545430799</v>
      </c>
      <c r="H39" s="11">
        <v>2.3819152797218002</v>
      </c>
      <c r="I39" s="12">
        <v>1.4545323763181399</v>
      </c>
      <c r="J39" s="11">
        <v>-5.9354814123210504</v>
      </c>
      <c r="K39" s="11">
        <v>16.632927692226598</v>
      </c>
      <c r="L39" s="11">
        <v>9.4036294445549107</v>
      </c>
      <c r="M39" s="11">
        <v>10.0143806714273</v>
      </c>
      <c r="N39" s="11">
        <v>9.5186179524995307</v>
      </c>
      <c r="O39" s="40">
        <v>44</v>
      </c>
      <c r="P39" s="40">
        <v>45</v>
      </c>
      <c r="Q39" s="40">
        <v>20</v>
      </c>
      <c r="R39" s="40">
        <v>46</v>
      </c>
      <c r="S39" s="40">
        <v>43</v>
      </c>
      <c r="T39" s="40">
        <v>42</v>
      </c>
      <c r="U39" s="40">
        <v>22</v>
      </c>
      <c r="V39" s="52">
        <v>0.92261749765438705</v>
      </c>
      <c r="W39" s="52">
        <v>0</v>
      </c>
      <c r="X39" s="52">
        <v>0</v>
      </c>
      <c r="Y39" s="52">
        <v>7.7382502345613197E-2</v>
      </c>
      <c r="Z39" s="11">
        <v>5.3244386027998498</v>
      </c>
      <c r="AA39" s="11">
        <v>-7.3290047184716104E-3</v>
      </c>
      <c r="AB39" s="11">
        <v>0.921550201795724</v>
      </c>
      <c r="AC39" s="11">
        <v>0.88603283676913303</v>
      </c>
      <c r="AD39" s="11">
        <v>-3.1157872810381401E-2</v>
      </c>
      <c r="AE39" s="11">
        <v>2.91</v>
      </c>
      <c r="AF39" s="19">
        <v>1</v>
      </c>
    </row>
    <row r="40" spans="1:32">
      <c r="A40" s="15" t="s">
        <v>667</v>
      </c>
      <c r="B40" s="7">
        <v>40368</v>
      </c>
      <c r="C40" s="8">
        <v>1464.49935729295</v>
      </c>
      <c r="D40" s="9">
        <v>1623.45</v>
      </c>
      <c r="E40" s="10">
        <v>32.921999999999997</v>
      </c>
      <c r="F40" s="11">
        <v>3.3300900787796901</v>
      </c>
      <c r="G40" s="11">
        <v>11.222972972973</v>
      </c>
      <c r="H40" s="11">
        <v>4.4910654775129197</v>
      </c>
      <c r="I40" s="12">
        <v>3.54132595295005</v>
      </c>
      <c r="J40" s="11">
        <v>9.6815031982942408</v>
      </c>
      <c r="K40" s="11">
        <v>38.2136504830749</v>
      </c>
      <c r="L40" s="11">
        <v>23.6381610164972</v>
      </c>
      <c r="M40" s="11"/>
      <c r="N40" s="11">
        <v>22.079666282383201</v>
      </c>
      <c r="O40" s="40">
        <v>11</v>
      </c>
      <c r="P40" s="40">
        <v>12</v>
      </c>
      <c r="Q40" s="40">
        <v>9</v>
      </c>
      <c r="R40" s="40">
        <v>6</v>
      </c>
      <c r="S40" s="40">
        <v>9</v>
      </c>
      <c r="T40" s="40">
        <v>5</v>
      </c>
      <c r="U40" s="40"/>
      <c r="V40" s="52">
        <v>0.76279560813604397</v>
      </c>
      <c r="W40" s="52">
        <v>0.168501477695331</v>
      </c>
      <c r="X40" s="52">
        <v>2.88555985478244E-2</v>
      </c>
      <c r="Y40" s="52">
        <v>3.9847315620800502E-2</v>
      </c>
      <c r="Z40" s="11">
        <v>3.0677016034335201</v>
      </c>
      <c r="AA40" s="11">
        <v>2.4709423844299298E-2</v>
      </c>
      <c r="AB40" s="11">
        <v>0.84619401240777903</v>
      </c>
      <c r="AC40" s="11">
        <v>0.89807820063370603</v>
      </c>
      <c r="AD40" s="11">
        <v>2.88378095198304E-2</v>
      </c>
      <c r="AE40" s="11">
        <v>2.5</v>
      </c>
      <c r="AF40" s="19">
        <v>2</v>
      </c>
    </row>
    <row r="41" spans="1:32">
      <c r="A41" s="15" t="s">
        <v>668</v>
      </c>
      <c r="B41" s="7">
        <v>41694</v>
      </c>
      <c r="C41" s="8">
        <v>981.97453645600001</v>
      </c>
      <c r="D41" s="9">
        <v>1083.3900000000001</v>
      </c>
      <c r="E41" s="10">
        <v>20.7636</v>
      </c>
      <c r="F41" s="11">
        <v>3.4151978045512799</v>
      </c>
      <c r="G41" s="11">
        <v>9.4387755102040902</v>
      </c>
      <c r="H41" s="11">
        <v>3.2953256521998799</v>
      </c>
      <c r="I41" s="12">
        <v>2.04847936776298</v>
      </c>
      <c r="J41" s="11">
        <v>1.9647899427898099</v>
      </c>
      <c r="K41" s="11"/>
      <c r="L41" s="11"/>
      <c r="M41" s="11"/>
      <c r="N41" s="11">
        <v>36.651783072121901</v>
      </c>
      <c r="O41" s="40">
        <v>8</v>
      </c>
      <c r="P41" s="40">
        <v>21</v>
      </c>
      <c r="Q41" s="40">
        <v>17</v>
      </c>
      <c r="R41" s="40">
        <v>31</v>
      </c>
      <c r="S41" s="40"/>
      <c r="T41" s="40"/>
      <c r="U41" s="40"/>
      <c r="V41" s="52">
        <v>0.772071163386437</v>
      </c>
      <c r="W41" s="52">
        <v>0.17885885968079701</v>
      </c>
      <c r="X41" s="52">
        <v>1.99061167394015E-2</v>
      </c>
      <c r="Y41" s="52">
        <v>2.9163860193365001E-2</v>
      </c>
      <c r="Z41" s="11">
        <v>2.7341095810180298</v>
      </c>
      <c r="AA41" s="11">
        <v>-6.3569104068110002E-3</v>
      </c>
      <c r="AB41" s="11">
        <v>0.860243886402146</v>
      </c>
      <c r="AC41" s="11">
        <v>0.79832496256943097</v>
      </c>
      <c r="AD41" s="11">
        <v>-1.18358998391112E-3</v>
      </c>
      <c r="AE41" s="11">
        <v>3.09</v>
      </c>
      <c r="AF41" s="19">
        <v>0</v>
      </c>
    </row>
    <row r="42" spans="1:32">
      <c r="A42" s="15" t="s">
        <v>669</v>
      </c>
      <c r="B42" s="7">
        <v>39764</v>
      </c>
      <c r="C42" s="8">
        <v>510.37485108099997</v>
      </c>
      <c r="D42" s="9">
        <v>528.98</v>
      </c>
      <c r="E42" s="10">
        <v>70.45</v>
      </c>
      <c r="F42" s="11">
        <v>2.2496371552975298</v>
      </c>
      <c r="G42" s="11">
        <v>9.9750234155479198</v>
      </c>
      <c r="H42" s="11">
        <v>3.84728773584906</v>
      </c>
      <c r="I42" s="12">
        <v>2.8317034009633701</v>
      </c>
      <c r="J42" s="11">
        <v>2.59210717926315</v>
      </c>
      <c r="K42" s="11">
        <v>32.068394160126402</v>
      </c>
      <c r="L42" s="11">
        <v>20.259351055381199</v>
      </c>
      <c r="M42" s="11"/>
      <c r="N42" s="11">
        <v>29.1702674907812</v>
      </c>
      <c r="O42" s="40">
        <v>26</v>
      </c>
      <c r="P42" s="40">
        <v>18</v>
      </c>
      <c r="Q42" s="40">
        <v>11</v>
      </c>
      <c r="R42" s="40">
        <v>29</v>
      </c>
      <c r="S42" s="40">
        <v>23</v>
      </c>
      <c r="T42" s="40">
        <v>12</v>
      </c>
      <c r="U42" s="40"/>
      <c r="V42" s="52">
        <v>0.77782755737894804</v>
      </c>
      <c r="W42" s="52">
        <v>0.143756302316812</v>
      </c>
      <c r="X42" s="52">
        <v>5.7992098591548802E-2</v>
      </c>
      <c r="Y42" s="52">
        <v>2.0424041712690699E-2</v>
      </c>
      <c r="Z42" s="11">
        <v>1.22981406380851</v>
      </c>
      <c r="AA42" s="11">
        <v>-2.9327691798072902E-3</v>
      </c>
      <c r="AB42" s="11">
        <v>0.97379057581431705</v>
      </c>
      <c r="AC42" s="11">
        <v>0.918075589326666</v>
      </c>
      <c r="AD42" s="11">
        <v>2.37119178591622E-3</v>
      </c>
      <c r="AE42" s="11">
        <v>2.66</v>
      </c>
      <c r="AF42" s="19">
        <v>1</v>
      </c>
    </row>
    <row r="43" spans="1:32">
      <c r="A43" s="15" t="s">
        <v>670</v>
      </c>
      <c r="B43" s="7">
        <v>34980</v>
      </c>
      <c r="C43" s="8">
        <v>5047.9879000000001</v>
      </c>
      <c r="D43" s="9">
        <v>5241.2299999999996</v>
      </c>
      <c r="E43" s="10">
        <v>799.55909999999994</v>
      </c>
      <c r="F43" s="11">
        <v>2.3066754681863699</v>
      </c>
      <c r="G43" s="11">
        <v>9.6446117873438393</v>
      </c>
      <c r="H43" s="11">
        <v>0.20741841030769101</v>
      </c>
      <c r="I43" s="12">
        <v>-0.65705623202609897</v>
      </c>
      <c r="J43" s="11">
        <v>9.0205967789480604E-2</v>
      </c>
      <c r="K43" s="11">
        <v>23.490824378650199</v>
      </c>
      <c r="L43" s="11">
        <v>12.555647651793899</v>
      </c>
      <c r="M43" s="11">
        <v>15.3048535610949</v>
      </c>
      <c r="N43" s="11">
        <v>23.313980464289902</v>
      </c>
      <c r="O43" s="40">
        <v>24</v>
      </c>
      <c r="P43" s="40">
        <v>20</v>
      </c>
      <c r="Q43" s="40">
        <v>31</v>
      </c>
      <c r="R43" s="40">
        <v>37</v>
      </c>
      <c r="S43" s="40">
        <v>38</v>
      </c>
      <c r="T43" s="40">
        <v>40</v>
      </c>
      <c r="U43" s="40">
        <v>13</v>
      </c>
      <c r="V43" s="52">
        <v>0.67558789356402804</v>
      </c>
      <c r="W43" s="52">
        <v>0.18437428039921699</v>
      </c>
      <c r="X43" s="52">
        <v>9.4375195315411706E-2</v>
      </c>
      <c r="Y43" s="52">
        <v>4.5662630721343203E-2</v>
      </c>
      <c r="Z43" s="11">
        <v>1.5442834684383999</v>
      </c>
      <c r="AA43" s="11">
        <v>1.4646646089492401E-2</v>
      </c>
      <c r="AB43" s="11">
        <v>0.95457368767326001</v>
      </c>
      <c r="AC43" s="11">
        <v>0.82925594904581301</v>
      </c>
      <c r="AD43" s="11">
        <v>-2.41266736065811E-3</v>
      </c>
      <c r="AE43" s="11">
        <v>1.75</v>
      </c>
      <c r="AF43" s="19">
        <v>1</v>
      </c>
    </row>
    <row r="44" spans="1:32">
      <c r="A44" s="15" t="s">
        <v>671</v>
      </c>
      <c r="B44" s="7">
        <v>39077</v>
      </c>
      <c r="C44" s="8">
        <v>2069.5293999999999</v>
      </c>
      <c r="D44" s="9">
        <v>2172.3200000000002</v>
      </c>
      <c r="E44" s="10">
        <v>34.361199999999997</v>
      </c>
      <c r="F44" s="11">
        <v>3.2528313906492698</v>
      </c>
      <c r="G44" s="11">
        <v>14.084796972011</v>
      </c>
      <c r="H44" s="11">
        <v>0.25383524633688598</v>
      </c>
      <c r="I44" s="12">
        <v>-1.06503969065189</v>
      </c>
      <c r="J44" s="11">
        <v>6.3623250314185098</v>
      </c>
      <c r="K44" s="11">
        <v>33.273027916630298</v>
      </c>
      <c r="L44" s="11">
        <v>18.4112829623345</v>
      </c>
      <c r="M44" s="11"/>
      <c r="N44" s="11">
        <v>13.8600433323875</v>
      </c>
      <c r="O44" s="40">
        <v>12</v>
      </c>
      <c r="P44" s="40">
        <v>3</v>
      </c>
      <c r="Q44" s="40">
        <v>29</v>
      </c>
      <c r="R44" s="40">
        <v>16</v>
      </c>
      <c r="S44" s="40">
        <v>17</v>
      </c>
      <c r="T44" s="40">
        <v>25</v>
      </c>
      <c r="U44" s="40"/>
      <c r="V44" s="52">
        <v>0.51612008676732501</v>
      </c>
      <c r="W44" s="52">
        <v>0.30798869426627501</v>
      </c>
      <c r="X44" s="52">
        <v>0.16470317357497499</v>
      </c>
      <c r="Y44" s="52">
        <v>1.1188045391424701E-2</v>
      </c>
      <c r="Z44" s="11">
        <v>1.1188045391424699</v>
      </c>
      <c r="AA44" s="11"/>
      <c r="AB44" s="11"/>
      <c r="AC44" s="11"/>
      <c r="AD44" s="11">
        <v>1.7152873206669399E-2</v>
      </c>
      <c r="AE44" s="11">
        <v>1.75</v>
      </c>
      <c r="AF44" s="19">
        <v>1</v>
      </c>
    </row>
    <row r="45" spans="1:32">
      <c r="A45" s="15" t="s">
        <v>672</v>
      </c>
      <c r="B45" s="7">
        <v>40437</v>
      </c>
      <c r="C45" s="8">
        <v>1994.6638</v>
      </c>
      <c r="D45" s="9">
        <v>2076.08</v>
      </c>
      <c r="E45" s="10">
        <v>26.5273</v>
      </c>
      <c r="F45" s="11">
        <v>2.5475195509561801</v>
      </c>
      <c r="G45" s="11">
        <v>9.1124099720712799</v>
      </c>
      <c r="H45" s="11">
        <v>-3.6411584579563101</v>
      </c>
      <c r="I45" s="12">
        <v>-4.3413195245788101</v>
      </c>
      <c r="J45" s="11">
        <v>11.0077499916307</v>
      </c>
      <c r="K45" s="11">
        <v>43.022795438625799</v>
      </c>
      <c r="L45" s="11">
        <v>22.634235219216698</v>
      </c>
      <c r="M45" s="11"/>
      <c r="N45" s="11">
        <v>18.3744989852459</v>
      </c>
      <c r="O45" s="40">
        <v>21</v>
      </c>
      <c r="P45" s="40">
        <v>25</v>
      </c>
      <c r="Q45" s="40">
        <v>45</v>
      </c>
      <c r="R45" s="40">
        <v>4</v>
      </c>
      <c r="S45" s="40">
        <v>2</v>
      </c>
      <c r="T45" s="40">
        <v>6</v>
      </c>
      <c r="U45" s="40"/>
      <c r="V45" s="52">
        <v>0.235662742667644</v>
      </c>
      <c r="W45" s="52">
        <v>0.32054130348083099</v>
      </c>
      <c r="X45" s="52">
        <v>0.380525951952078</v>
      </c>
      <c r="Y45" s="52">
        <v>6.3270001899447398E-2</v>
      </c>
      <c r="Z45" s="11">
        <v>3.9212907888011501</v>
      </c>
      <c r="AA45" s="11">
        <v>3.1028062365690098E-2</v>
      </c>
      <c r="AB45" s="11">
        <v>1.0026036471009201</v>
      </c>
      <c r="AC45" s="11">
        <v>0.91457035231155803</v>
      </c>
      <c r="AD45" s="11">
        <v>3.1309532933827301E-2</v>
      </c>
      <c r="AE45" s="11">
        <v>1.75</v>
      </c>
      <c r="AF45" s="19">
        <v>1</v>
      </c>
    </row>
    <row r="46" spans="1:32">
      <c r="A46" s="15" t="s">
        <v>673</v>
      </c>
      <c r="B46" s="7">
        <v>37480</v>
      </c>
      <c r="C46" s="8">
        <v>5.237589646</v>
      </c>
      <c r="D46" s="9">
        <v>5.27</v>
      </c>
      <c r="E46" s="10">
        <v>114.16079999999999</v>
      </c>
      <c r="F46" s="11">
        <v>4.1829869717422898</v>
      </c>
      <c r="G46" s="11">
        <v>8.4427236259284193</v>
      </c>
      <c r="H46" s="11">
        <v>2.9231372584374902</v>
      </c>
      <c r="I46" s="12">
        <v>2.3792975731720798</v>
      </c>
      <c r="J46" s="11">
        <v>-4.1010460103425004</v>
      </c>
      <c r="K46" s="11">
        <v>14.390474684129799</v>
      </c>
      <c r="L46" s="11">
        <v>7.6232449208321098</v>
      </c>
      <c r="M46" s="11">
        <v>11.844137858835801</v>
      </c>
      <c r="N46" s="11">
        <v>19.1688986014174</v>
      </c>
      <c r="O46" s="40">
        <v>6</v>
      </c>
      <c r="P46" s="40">
        <v>32</v>
      </c>
      <c r="Q46" s="40">
        <v>18</v>
      </c>
      <c r="R46" s="40">
        <v>43</v>
      </c>
      <c r="S46" s="40">
        <v>44</v>
      </c>
      <c r="T46" s="40">
        <v>43</v>
      </c>
      <c r="U46" s="40">
        <v>19</v>
      </c>
      <c r="V46" s="52">
        <v>0.82824807976786496</v>
      </c>
      <c r="W46" s="52">
        <v>5.7668032165073602E-2</v>
      </c>
      <c r="X46" s="52">
        <v>2.8709319526627201E-2</v>
      </c>
      <c r="Y46" s="52">
        <v>8.5374568540433696E-2</v>
      </c>
      <c r="Z46" s="11">
        <v>8.53745685404337</v>
      </c>
      <c r="AA46" s="11">
        <v>-1.8738137821982101E-3</v>
      </c>
      <c r="AB46" s="11">
        <v>0.97689254133608205</v>
      </c>
      <c r="AC46" s="11">
        <v>0.811811668428287</v>
      </c>
      <c r="AD46" s="11">
        <v>-1.9223542141875299E-2</v>
      </c>
      <c r="AE46" s="11">
        <v>2.7</v>
      </c>
      <c r="AF46" s="19">
        <v>1</v>
      </c>
    </row>
    <row r="47" spans="1:32">
      <c r="A47" s="15" t="s">
        <v>674</v>
      </c>
      <c r="B47" s="7">
        <v>38343</v>
      </c>
      <c r="C47" s="8">
        <v>7.9315702180000001</v>
      </c>
      <c r="D47" s="9">
        <v>8.01</v>
      </c>
      <c r="E47" s="10">
        <v>56.3339</v>
      </c>
      <c r="F47" s="11">
        <v>2.57447195921339</v>
      </c>
      <c r="G47" s="11">
        <v>8.1362426168963395</v>
      </c>
      <c r="H47" s="11">
        <v>0.50651204281890705</v>
      </c>
      <c r="I47" s="12">
        <v>-0.13862274228402199</v>
      </c>
      <c r="J47" s="11">
        <v>6.97176733304976</v>
      </c>
      <c r="K47" s="11">
        <v>27.706834044681901</v>
      </c>
      <c r="L47" s="11">
        <v>13.4931508709032</v>
      </c>
      <c r="M47" s="11">
        <v>14.545188888116201</v>
      </c>
      <c r="N47" s="11">
        <v>16.189769863076702</v>
      </c>
      <c r="O47" s="40">
        <v>17</v>
      </c>
      <c r="P47" s="40">
        <v>34</v>
      </c>
      <c r="Q47" s="40">
        <v>26</v>
      </c>
      <c r="R47" s="40">
        <v>12</v>
      </c>
      <c r="S47" s="40">
        <v>32</v>
      </c>
      <c r="T47" s="40">
        <v>37</v>
      </c>
      <c r="U47" s="40">
        <v>15</v>
      </c>
      <c r="V47" s="52">
        <v>0.50192135217103695</v>
      </c>
      <c r="W47" s="52">
        <v>0.32840075259288898</v>
      </c>
      <c r="X47" s="52">
        <v>0.123432722189633</v>
      </c>
      <c r="Y47" s="52">
        <v>4.62451730464409E-2</v>
      </c>
      <c r="Z47" s="11">
        <v>4.6245173046440904</v>
      </c>
      <c r="AA47" s="11">
        <v>1.79090839907813E-2</v>
      </c>
      <c r="AB47" s="11">
        <v>0.99149190754490601</v>
      </c>
      <c r="AC47" s="11">
        <v>0.84715971570655202</v>
      </c>
      <c r="AD47" s="11">
        <v>1.9111638997792699E-2</v>
      </c>
      <c r="AE47" s="11">
        <v>2.7</v>
      </c>
      <c r="AF47" s="19"/>
    </row>
    <row r="48" spans="1:32">
      <c r="A48" s="15" t="s">
        <v>675</v>
      </c>
      <c r="B48" s="7">
        <v>38271</v>
      </c>
      <c r="C48" s="8">
        <v>1666.3708999999999</v>
      </c>
      <c r="D48" s="9">
        <v>1681.65</v>
      </c>
      <c r="E48" s="10">
        <v>94.577299999999994</v>
      </c>
      <c r="F48" s="11">
        <v>-0.63666630595914397</v>
      </c>
      <c r="G48" s="11">
        <v>6.03430685576547</v>
      </c>
      <c r="H48" s="11">
        <v>3.4012527018147498</v>
      </c>
      <c r="I48" s="12">
        <v>1.7841249683866001</v>
      </c>
      <c r="J48" s="11">
        <v>6.4896592413774501</v>
      </c>
      <c r="K48" s="11">
        <v>22.055076979003399</v>
      </c>
      <c r="L48" s="11">
        <v>17.5002315586223</v>
      </c>
      <c r="M48" s="11">
        <v>15.676456778814099</v>
      </c>
      <c r="N48" s="11">
        <v>21.136171058540398</v>
      </c>
      <c r="O48" s="40">
        <v>45</v>
      </c>
      <c r="P48" s="40">
        <v>42</v>
      </c>
      <c r="Q48" s="40">
        <v>16</v>
      </c>
      <c r="R48" s="40">
        <v>15</v>
      </c>
      <c r="S48" s="40">
        <v>41</v>
      </c>
      <c r="T48" s="40">
        <v>31</v>
      </c>
      <c r="U48" s="40">
        <v>11</v>
      </c>
      <c r="V48" s="52">
        <v>0.61370243900959598</v>
      </c>
      <c r="W48" s="52">
        <v>0.25954924494273202</v>
      </c>
      <c r="X48" s="52">
        <v>9.2791388287447193E-2</v>
      </c>
      <c r="Y48" s="52">
        <v>3.3956927760224499E-2</v>
      </c>
      <c r="Z48" s="11">
        <v>2.8010400951111198</v>
      </c>
      <c r="AA48" s="11">
        <v>2.3881678033670101E-2</v>
      </c>
      <c r="AB48" s="11">
        <v>0.71346206998182804</v>
      </c>
      <c r="AC48" s="11">
        <v>0.75644051108632604</v>
      </c>
      <c r="AD48" s="11">
        <v>1.7897567863751299E-2</v>
      </c>
      <c r="AE48" s="11">
        <v>2.5099999999999998</v>
      </c>
      <c r="AF48" s="19">
        <v>1</v>
      </c>
    </row>
    <row r="49" spans="1:32">
      <c r="A49" s="15" t="s">
        <v>676</v>
      </c>
      <c r="B49" s="7">
        <v>34607</v>
      </c>
      <c r="C49" s="8">
        <v>2689.9324999999999</v>
      </c>
      <c r="D49" s="9">
        <v>2782.81</v>
      </c>
      <c r="E49" s="10">
        <v>133.4958</v>
      </c>
      <c r="F49" s="11">
        <v>0.84386687586490705</v>
      </c>
      <c r="G49" s="11">
        <v>6.3176153522689802</v>
      </c>
      <c r="H49" s="11">
        <v>0.77071261855103901</v>
      </c>
      <c r="I49" s="12">
        <v>-0.53170642294788595</v>
      </c>
      <c r="J49" s="11">
        <v>0.52530832496260305</v>
      </c>
      <c r="K49" s="11">
        <v>28.171081048201799</v>
      </c>
      <c r="L49" s="11">
        <v>18.994910869738899</v>
      </c>
      <c r="M49" s="11">
        <v>15.9940255397015</v>
      </c>
      <c r="N49" s="11">
        <v>14.985453219931699</v>
      </c>
      <c r="O49" s="40">
        <v>39</v>
      </c>
      <c r="P49" s="40">
        <v>40</v>
      </c>
      <c r="Q49" s="40">
        <v>23</v>
      </c>
      <c r="R49" s="40">
        <v>34</v>
      </c>
      <c r="S49" s="40">
        <v>31</v>
      </c>
      <c r="T49" s="40">
        <v>19</v>
      </c>
      <c r="U49" s="40">
        <v>10</v>
      </c>
      <c r="V49" s="52">
        <v>0.71592773949432098</v>
      </c>
      <c r="W49" s="52">
        <v>0.181359864700749</v>
      </c>
      <c r="X49" s="52">
        <v>4.8547309675417198E-2</v>
      </c>
      <c r="Y49" s="52">
        <v>5.41650861295127E-2</v>
      </c>
      <c r="Z49" s="11">
        <v>5.4165086129512696</v>
      </c>
      <c r="AA49" s="11">
        <v>-2.0210408885849199E-2</v>
      </c>
      <c r="AB49" s="11">
        <v>0.62386237914519904</v>
      </c>
      <c r="AC49" s="11">
        <v>0.79041194686662297</v>
      </c>
      <c r="AD49" s="11">
        <v>-1.01077551844853E-2</v>
      </c>
      <c r="AE49" s="11">
        <v>2.41</v>
      </c>
      <c r="AF49" s="19">
        <v>1</v>
      </c>
    </row>
    <row r="50" spans="1:32">
      <c r="A50" s="15" t="s">
        <v>677</v>
      </c>
      <c r="B50" s="7">
        <v>38440</v>
      </c>
      <c r="C50" s="8">
        <v>1776.6194</v>
      </c>
      <c r="D50" s="9">
        <v>1965.14</v>
      </c>
      <c r="E50" s="10">
        <v>64.150400000000005</v>
      </c>
      <c r="F50" s="11">
        <v>1.6933461420178799</v>
      </c>
      <c r="G50" s="11">
        <v>11.292424008479999</v>
      </c>
      <c r="H50" s="11">
        <v>5.0222075972411204</v>
      </c>
      <c r="I50" s="12">
        <v>3.9103412417005998</v>
      </c>
      <c r="J50" s="11">
        <v>8.3960359233882205</v>
      </c>
      <c r="K50" s="11">
        <v>38.114483443582301</v>
      </c>
      <c r="L50" s="11">
        <v>23.871665036980399</v>
      </c>
      <c r="M50" s="11">
        <v>15.2116383757494</v>
      </c>
      <c r="N50" s="11">
        <v>17.9561228720816</v>
      </c>
      <c r="O50" s="40">
        <v>29</v>
      </c>
      <c r="P50" s="40">
        <v>11</v>
      </c>
      <c r="Q50" s="40">
        <v>8</v>
      </c>
      <c r="R50" s="40">
        <v>9</v>
      </c>
      <c r="S50" s="40">
        <v>10</v>
      </c>
      <c r="T50" s="40">
        <v>3</v>
      </c>
      <c r="U50" s="40">
        <v>14</v>
      </c>
      <c r="V50" s="52">
        <v>0.59589285597064101</v>
      </c>
      <c r="W50" s="52">
        <v>0.24632076150030299</v>
      </c>
      <c r="X50" s="52">
        <v>7.5847609360688795E-2</v>
      </c>
      <c r="Y50" s="52">
        <v>8.1938773168367396E-2</v>
      </c>
      <c r="Z50" s="11">
        <v>8.1938773168367405</v>
      </c>
      <c r="AA50" s="11"/>
      <c r="AB50" s="11"/>
      <c r="AC50" s="11"/>
      <c r="AD50" s="11">
        <v>2.5967102785355099E-2</v>
      </c>
      <c r="AE50" s="11">
        <v>2.3199999999999998</v>
      </c>
      <c r="AF50" s="19">
        <v>1</v>
      </c>
    </row>
    <row r="51" spans="1:32">
      <c r="A51" s="15" t="s">
        <v>678</v>
      </c>
      <c r="B51" s="7">
        <v>40065</v>
      </c>
      <c r="C51" s="8">
        <v>756.74959999999999</v>
      </c>
      <c r="D51" s="9">
        <v>753.44</v>
      </c>
      <c r="E51" s="10">
        <v>32.967199999999998</v>
      </c>
      <c r="F51" s="11">
        <v>1.4103916797657301</v>
      </c>
      <c r="G51" s="11">
        <v>5.8642946597732903</v>
      </c>
      <c r="H51" s="11">
        <v>-2.0724849917867201</v>
      </c>
      <c r="I51" s="12">
        <v>-4.8587622796587704</v>
      </c>
      <c r="J51" s="11">
        <v>8.6943046864181408</v>
      </c>
      <c r="K51" s="11">
        <v>40.560757479519303</v>
      </c>
      <c r="L51" s="11">
        <v>23.698120183795901</v>
      </c>
      <c r="M51" s="11"/>
      <c r="N51" s="11">
        <v>19.167507175790501</v>
      </c>
      <c r="O51" s="40">
        <v>32</v>
      </c>
      <c r="P51" s="40">
        <v>43</v>
      </c>
      <c r="Q51" s="40">
        <v>40</v>
      </c>
      <c r="R51" s="40">
        <v>7</v>
      </c>
      <c r="S51" s="40">
        <v>3</v>
      </c>
      <c r="T51" s="40">
        <v>4</v>
      </c>
      <c r="U51" s="40"/>
      <c r="V51" s="52">
        <v>0.283059053157039</v>
      </c>
      <c r="W51" s="52">
        <v>0.20777498128927499</v>
      </c>
      <c r="X51" s="52">
        <v>0.43631803732429503</v>
      </c>
      <c r="Y51" s="52">
        <v>7.2847928229390499E-2</v>
      </c>
      <c r="Z51" s="11">
        <v>6.6808999569842804</v>
      </c>
      <c r="AA51" s="11">
        <v>1.92051033745568E-2</v>
      </c>
      <c r="AB51" s="11">
        <v>0.74991933146858902</v>
      </c>
      <c r="AC51" s="11">
        <v>0.78639367008557104</v>
      </c>
      <c r="AD51" s="11">
        <v>2.5015992224358099E-2</v>
      </c>
      <c r="AE51" s="11">
        <v>2.5</v>
      </c>
      <c r="AF51" s="19">
        <v>1</v>
      </c>
    </row>
    <row r="52" spans="1:32">
      <c r="A52" s="15" t="s">
        <v>679</v>
      </c>
      <c r="B52" s="7">
        <v>38398</v>
      </c>
      <c r="C52" s="8">
        <v>1107.95989321</v>
      </c>
      <c r="D52" s="9">
        <v>1121.76</v>
      </c>
      <c r="E52" s="10">
        <v>70.634900000000002</v>
      </c>
      <c r="F52" s="11">
        <v>3.3613900359683799</v>
      </c>
      <c r="G52" s="11">
        <v>11.346708303842099</v>
      </c>
      <c r="H52" s="11">
        <v>-3.4138503927856001</v>
      </c>
      <c r="I52" s="12">
        <v>-3.2594761609974898</v>
      </c>
      <c r="J52" s="11">
        <v>4.2124706955032103</v>
      </c>
      <c r="K52" s="11">
        <v>39.483466242623699</v>
      </c>
      <c r="L52" s="11">
        <v>18.644653939298099</v>
      </c>
      <c r="M52" s="11">
        <v>17.123748449112298</v>
      </c>
      <c r="N52" s="11">
        <v>18.760709872495099</v>
      </c>
      <c r="O52" s="40">
        <v>10</v>
      </c>
      <c r="P52" s="40">
        <v>10</v>
      </c>
      <c r="Q52" s="40">
        <v>43</v>
      </c>
      <c r="R52" s="40">
        <v>25</v>
      </c>
      <c r="S52" s="40">
        <v>5</v>
      </c>
      <c r="T52" s="40">
        <v>23</v>
      </c>
      <c r="U52" s="40">
        <v>5</v>
      </c>
      <c r="V52" s="52">
        <v>0.102892984363535</v>
      </c>
      <c r="W52" s="52">
        <v>0.59540004736213303</v>
      </c>
      <c r="X52" s="52">
        <v>0.291369094998634</v>
      </c>
      <c r="Y52" s="52">
        <v>1.03378732756986E-2</v>
      </c>
      <c r="Z52" s="11">
        <v>1.03170478365661</v>
      </c>
      <c r="AA52" s="11">
        <v>2.9777160040719698E-3</v>
      </c>
      <c r="AB52" s="11">
        <v>1.02577962833331</v>
      </c>
      <c r="AC52" s="11">
        <v>0.91456721594234203</v>
      </c>
      <c r="AD52" s="11">
        <v>8.5512148556657602E-3</v>
      </c>
      <c r="AE52" s="11">
        <v>2.52</v>
      </c>
      <c r="AF52" s="19">
        <v>1</v>
      </c>
    </row>
    <row r="53" spans="1:32">
      <c r="A53" s="15" t="s">
        <v>680</v>
      </c>
      <c r="B53" s="7">
        <v>40144</v>
      </c>
      <c r="C53" s="8">
        <v>1107.95989321</v>
      </c>
      <c r="D53" s="9">
        <v>1121.76</v>
      </c>
      <c r="E53" s="10">
        <v>73.316400000000002</v>
      </c>
      <c r="F53" s="11">
        <v>3.3692530457500598</v>
      </c>
      <c r="G53" s="11">
        <v>11.432922658836199</v>
      </c>
      <c r="H53" s="11">
        <v>-3.2465210190494398</v>
      </c>
      <c r="I53" s="12">
        <v>-3.1091951668514599</v>
      </c>
      <c r="J53" s="11">
        <v>4.5756220715034397</v>
      </c>
      <c r="K53" s="11">
        <v>40.101774747517801</v>
      </c>
      <c r="L53" s="11">
        <v>19.201646319442698</v>
      </c>
      <c r="M53" s="11"/>
      <c r="N53" s="11">
        <v>14.1997699656088</v>
      </c>
      <c r="O53" s="40">
        <v>9</v>
      </c>
      <c r="P53" s="40">
        <v>9</v>
      </c>
      <c r="Q53" s="40">
        <v>41</v>
      </c>
      <c r="R53" s="40">
        <v>23</v>
      </c>
      <c r="S53" s="40">
        <v>4</v>
      </c>
      <c r="T53" s="40">
        <v>17</v>
      </c>
      <c r="U53" s="40"/>
      <c r="V53" s="52">
        <v>0.102892984363535</v>
      </c>
      <c r="W53" s="52">
        <v>0.59540004736213303</v>
      </c>
      <c r="X53" s="52">
        <v>0.291369094998634</v>
      </c>
      <c r="Y53" s="52">
        <v>1.03378732756986E-2</v>
      </c>
      <c r="Z53" s="11">
        <v>1.03170478365661</v>
      </c>
      <c r="AA53" s="11">
        <v>4.3852733483487E-3</v>
      </c>
      <c r="AB53" s="11">
        <v>1.02602902538165</v>
      </c>
      <c r="AC53" s="11">
        <v>0.91472602834764705</v>
      </c>
      <c r="AD53" s="11">
        <v>9.6647403877021306E-3</v>
      </c>
      <c r="AE53" s="11">
        <v>2.25</v>
      </c>
      <c r="AF53" s="19">
        <v>1</v>
      </c>
    </row>
    <row r="54" spans="1:32">
      <c r="A54" s="15" t="s">
        <v>681</v>
      </c>
      <c r="B54" s="7">
        <v>37456</v>
      </c>
      <c r="C54" s="8">
        <v>3439.5137725519999</v>
      </c>
      <c r="D54" s="9">
        <v>3553.07</v>
      </c>
      <c r="E54" s="10">
        <v>359.3449</v>
      </c>
      <c r="F54" s="11">
        <v>3.0921780801717702</v>
      </c>
      <c r="G54" s="11">
        <v>10.3644212120142</v>
      </c>
      <c r="H54" s="11">
        <v>3.4554048622859002</v>
      </c>
      <c r="I54" s="12">
        <v>2.778093983442</v>
      </c>
      <c r="J54" s="11">
        <v>6.2255217421765003</v>
      </c>
      <c r="K54" s="11">
        <v>33.091204308089999</v>
      </c>
      <c r="L54" s="11">
        <v>19.0480662912775</v>
      </c>
      <c r="M54" s="11">
        <v>17.4501065065385</v>
      </c>
      <c r="N54" s="11">
        <v>29.270885911965099</v>
      </c>
      <c r="O54" s="40">
        <v>14</v>
      </c>
      <c r="P54" s="40">
        <v>16</v>
      </c>
      <c r="Q54" s="40">
        <v>15</v>
      </c>
      <c r="R54" s="40">
        <v>17</v>
      </c>
      <c r="S54" s="40">
        <v>18</v>
      </c>
      <c r="T54" s="40">
        <v>18</v>
      </c>
      <c r="U54" s="40">
        <v>2</v>
      </c>
      <c r="V54" s="52">
        <v>0.73523468739146802</v>
      </c>
      <c r="W54" s="52">
        <v>0.20069043873825801</v>
      </c>
      <c r="X54" s="52">
        <v>4.1104988840815503E-2</v>
      </c>
      <c r="Y54" s="52">
        <v>2.29698850294584E-2</v>
      </c>
      <c r="Z54" s="11">
        <v>2.2969885029458399</v>
      </c>
      <c r="AA54" s="11">
        <v>2.7432007567419802E-4</v>
      </c>
      <c r="AB54" s="11">
        <v>0.93063525829647598</v>
      </c>
      <c r="AC54" s="11">
        <v>0.87867879788471903</v>
      </c>
      <c r="AD54" s="11">
        <v>1.69868590699589E-2</v>
      </c>
      <c r="AE54" s="11">
        <v>2.31</v>
      </c>
      <c r="AF54" s="19">
        <v>1</v>
      </c>
    </row>
    <row r="55" spans="1:32">
      <c r="A55" s="15" t="s">
        <v>682</v>
      </c>
      <c r="B55" s="7">
        <v>39953</v>
      </c>
      <c r="C55" s="8">
        <v>3439.5137725519999</v>
      </c>
      <c r="D55" s="9">
        <v>3553.07</v>
      </c>
      <c r="E55" s="10">
        <v>373.16669999999999</v>
      </c>
      <c r="F55" s="11">
        <v>3.1007869734400502</v>
      </c>
      <c r="G55" s="11">
        <v>10.420879575463101</v>
      </c>
      <c r="H55" s="11">
        <v>3.5765119023695799</v>
      </c>
      <c r="I55" s="12">
        <v>2.8872200849805001</v>
      </c>
      <c r="J55" s="11">
        <v>6.5014795094786804</v>
      </c>
      <c r="K55" s="11">
        <v>33.676613739801297</v>
      </c>
      <c r="L55" s="11">
        <v>19.459992721058999</v>
      </c>
      <c r="M55" s="11"/>
      <c r="N55" s="11">
        <v>21.850056894868601</v>
      </c>
      <c r="O55" s="40">
        <v>13</v>
      </c>
      <c r="P55" s="40">
        <v>15</v>
      </c>
      <c r="Q55" s="40">
        <v>13</v>
      </c>
      <c r="R55" s="40">
        <v>14</v>
      </c>
      <c r="S55" s="40">
        <v>16</v>
      </c>
      <c r="T55" s="40">
        <v>16</v>
      </c>
      <c r="U55" s="40"/>
      <c r="V55" s="52">
        <v>0.73523468739146802</v>
      </c>
      <c r="W55" s="52">
        <v>0.20069043873825801</v>
      </c>
      <c r="X55" s="52">
        <v>4.1104988840815503E-2</v>
      </c>
      <c r="Y55" s="52">
        <v>2.29698850294584E-2</v>
      </c>
      <c r="Z55" s="11">
        <v>2.2969885029458399</v>
      </c>
      <c r="AA55" s="11">
        <v>1.3176806086811199E-3</v>
      </c>
      <c r="AB55" s="11">
        <v>0.93081925723265801</v>
      </c>
      <c r="AC55" s="11">
        <v>0.87885004936765598</v>
      </c>
      <c r="AD55" s="11">
        <v>1.7936431755473201E-2</v>
      </c>
      <c r="AE55" s="11">
        <v>1.97</v>
      </c>
      <c r="AF55" s="19">
        <v>1</v>
      </c>
    </row>
    <row r="56" spans="1:32">
      <c r="A56" s="15" t="s">
        <v>683</v>
      </c>
      <c r="B56" s="7">
        <v>34516</v>
      </c>
      <c r="C56" s="8">
        <v>546.1258890611</v>
      </c>
      <c r="D56" s="9">
        <v>553.94000000000005</v>
      </c>
      <c r="E56" s="10">
        <v>99.63</v>
      </c>
      <c r="F56" s="11">
        <v>1.53717271510787</v>
      </c>
      <c r="G56" s="11">
        <v>6.2958102614985698</v>
      </c>
      <c r="H56" s="11">
        <v>-3.2843331880446498</v>
      </c>
      <c r="I56" s="12">
        <v>-4.2944997435173304</v>
      </c>
      <c r="J56" s="11">
        <v>-1.7432365263083101</v>
      </c>
      <c r="K56" s="11">
        <v>31.280412720414301</v>
      </c>
      <c r="L56" s="11">
        <v>18.6285249195689</v>
      </c>
      <c r="M56" s="11">
        <v>15.661915779373899</v>
      </c>
      <c r="N56" s="11">
        <v>11.0120364031837</v>
      </c>
      <c r="O56" s="40">
        <v>31</v>
      </c>
      <c r="P56" s="40">
        <v>41</v>
      </c>
      <c r="Q56" s="40">
        <v>42</v>
      </c>
      <c r="R56" s="40">
        <v>41</v>
      </c>
      <c r="S56" s="40">
        <v>25</v>
      </c>
      <c r="T56" s="40">
        <v>24</v>
      </c>
      <c r="U56" s="40">
        <v>12</v>
      </c>
      <c r="V56" s="52">
        <v>0.66354814821193797</v>
      </c>
      <c r="W56" s="52">
        <v>0.224485793616991</v>
      </c>
      <c r="X56" s="52">
        <v>8.6371948560744302E-2</v>
      </c>
      <c r="Y56" s="52">
        <v>2.5594109610327698E-2</v>
      </c>
      <c r="Z56" s="11">
        <v>2.55941096103277</v>
      </c>
      <c r="AA56" s="11">
        <v>-2.1626888123854701E-2</v>
      </c>
      <c r="AB56" s="11">
        <v>0.83357059424037405</v>
      </c>
      <c r="AC56" s="11">
        <v>0.87588374197570695</v>
      </c>
      <c r="AD56" s="11">
        <v>-1.6310469579627802E-2</v>
      </c>
      <c r="AE56" s="11">
        <v>2.72</v>
      </c>
      <c r="AF56" s="19">
        <v>1</v>
      </c>
    </row>
    <row r="57" spans="1:32">
      <c r="A57" s="15" t="s">
        <v>684</v>
      </c>
      <c r="B57" s="7">
        <v>38563</v>
      </c>
      <c r="C57" s="8">
        <v>3227.1242999999999</v>
      </c>
      <c r="D57" s="9">
        <v>3321.07</v>
      </c>
      <c r="E57" s="10">
        <v>81.975999999999999</v>
      </c>
      <c r="F57" s="11">
        <v>2.5487061319562798</v>
      </c>
      <c r="G57" s="11">
        <v>9.1730913420368996</v>
      </c>
      <c r="H57" s="11">
        <v>2.60864993822902</v>
      </c>
      <c r="I57" s="12">
        <v>1.94840646542129</v>
      </c>
      <c r="J57" s="11">
        <v>4.1540406446735503</v>
      </c>
      <c r="K57" s="11">
        <v>37.833815976414201</v>
      </c>
      <c r="L57" s="11">
        <v>21.458674570046998</v>
      </c>
      <c r="M57" s="11">
        <v>16.2336043069681</v>
      </c>
      <c r="N57" s="11">
        <v>16.3238251912015</v>
      </c>
      <c r="O57" s="40">
        <v>20</v>
      </c>
      <c r="P57" s="40">
        <v>23</v>
      </c>
      <c r="Q57" s="40">
        <v>19</v>
      </c>
      <c r="R57" s="40">
        <v>26</v>
      </c>
      <c r="S57" s="40">
        <v>11</v>
      </c>
      <c r="T57" s="40">
        <v>9</v>
      </c>
      <c r="U57" s="40">
        <v>9</v>
      </c>
      <c r="V57" s="52">
        <v>0.65786493748146102</v>
      </c>
      <c r="W57" s="52">
        <v>0.18353435333163201</v>
      </c>
      <c r="X57" s="52">
        <v>6.5751321358420906E-2</v>
      </c>
      <c r="Y57" s="52">
        <v>9.2849387828486299E-2</v>
      </c>
      <c r="Z57" s="11">
        <v>8.3845183792974698</v>
      </c>
      <c r="AA57" s="11">
        <v>4.4380479866416899E-3</v>
      </c>
      <c r="AB57" s="11">
        <v>0.879520239900072</v>
      </c>
      <c r="AC57" s="11">
        <v>0.91747652296474302</v>
      </c>
      <c r="AD57" s="11">
        <v>9.0685355522599105E-3</v>
      </c>
      <c r="AE57" s="11">
        <v>2.44</v>
      </c>
      <c r="AF57" s="19">
        <v>1</v>
      </c>
    </row>
    <row r="58" spans="1:32">
      <c r="A58" s="41" t="s">
        <v>91</v>
      </c>
      <c r="B58" s="13"/>
      <c r="C58" s="13"/>
      <c r="D58" s="13"/>
      <c r="E58" s="42">
        <f t="shared" ref="E58:N58" si="0">SUMPRODUCT($D12:$D57,E12:E57)/SUMIF(E12:E57,"&lt;&gt;"&amp;"",$D12:$D57)</f>
        <v>167.83953644529726</v>
      </c>
      <c r="F58" s="42">
        <f t="shared" si="0"/>
        <v>2.2308588658090227</v>
      </c>
      <c r="G58" s="42">
        <f t="shared" si="0"/>
        <v>9.4759956563157512</v>
      </c>
      <c r="H58" s="42">
        <f t="shared" si="0"/>
        <v>2.1707034317795832</v>
      </c>
      <c r="I58" s="42">
        <f t="shared" si="0"/>
        <v>1.1527496808806896</v>
      </c>
      <c r="J58" s="42">
        <f t="shared" si="0"/>
        <v>4.6252682670871748</v>
      </c>
      <c r="K58" s="42">
        <f t="shared" si="0"/>
        <v>32.052647141671912</v>
      </c>
      <c r="L58" s="42">
        <f t="shared" si="0"/>
        <v>19.292469729576936</v>
      </c>
      <c r="M58" s="42">
        <f t="shared" si="0"/>
        <v>17.050992610034086</v>
      </c>
      <c r="N58" s="42">
        <f t="shared" si="0"/>
        <v>19.465038583147241</v>
      </c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20"/>
    </row>
    <row r="59" spans="1:32">
      <c r="A59" s="44" t="s">
        <v>92</v>
      </c>
      <c r="B59" s="13"/>
      <c r="C59" s="13"/>
      <c r="D59" s="13"/>
      <c r="E59" s="13"/>
      <c r="F59" s="45">
        <f t="shared" ref="F59:N59" si="1">MAX(F12:F57)</f>
        <v>6.1091637456184502</v>
      </c>
      <c r="G59" s="45">
        <f t="shared" si="1"/>
        <v>14.276207143033201</v>
      </c>
      <c r="H59" s="45">
        <f t="shared" si="1"/>
        <v>6.9495687212743</v>
      </c>
      <c r="I59" s="45">
        <f t="shared" si="1"/>
        <v>5.6277422371680697</v>
      </c>
      <c r="J59" s="45">
        <f t="shared" si="1"/>
        <v>16.131052275630601</v>
      </c>
      <c r="K59" s="45">
        <f t="shared" si="1"/>
        <v>46.265761052333303</v>
      </c>
      <c r="L59" s="45">
        <f t="shared" si="1"/>
        <v>25.430113960453301</v>
      </c>
      <c r="M59" s="45">
        <f t="shared" si="1"/>
        <v>22.512227929056099</v>
      </c>
      <c r="N59" s="45">
        <f t="shared" si="1"/>
        <v>36.651783072121901</v>
      </c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20"/>
    </row>
    <row r="60" spans="1:32">
      <c r="A60" s="44" t="s">
        <v>93</v>
      </c>
      <c r="B60" s="13"/>
      <c r="C60" s="13"/>
      <c r="D60" s="13"/>
      <c r="E60" s="13"/>
      <c r="F60" s="45">
        <f t="shared" ref="F60:N60" si="2">MIN(F12:F57)</f>
        <v>-0.70421402838449798</v>
      </c>
      <c r="G60" s="45">
        <f t="shared" si="2"/>
        <v>5.4765291607396804</v>
      </c>
      <c r="H60" s="45">
        <f t="shared" si="2"/>
        <v>-4.32258064516129</v>
      </c>
      <c r="I60" s="45">
        <f t="shared" si="2"/>
        <v>-4.8587622796587704</v>
      </c>
      <c r="J60" s="45">
        <f t="shared" si="2"/>
        <v>-5.9354814123210504</v>
      </c>
      <c r="K60" s="45">
        <f t="shared" si="2"/>
        <v>14.390474684129799</v>
      </c>
      <c r="L60" s="45">
        <f t="shared" si="2"/>
        <v>7.6232449208321098</v>
      </c>
      <c r="M60" s="45">
        <f t="shared" si="2"/>
        <v>10.0143806714273</v>
      </c>
      <c r="N60" s="45">
        <f t="shared" si="2"/>
        <v>-6.1076399458592201</v>
      </c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20"/>
    </row>
    <row r="61" spans="1:32">
      <c r="A61" s="44" t="s">
        <v>94</v>
      </c>
      <c r="B61" s="13"/>
      <c r="C61" s="13"/>
      <c r="D61" s="13"/>
      <c r="E61" s="13"/>
      <c r="F61" s="45">
        <f t="shared" ref="F61:N61" si="3">MEDIAN(F12:F57)</f>
        <v>2.3866794889061946</v>
      </c>
      <c r="G61" s="45">
        <f t="shared" si="3"/>
        <v>9.1465703002221694</v>
      </c>
      <c r="H61" s="45">
        <f t="shared" si="3"/>
        <v>0.74085558868158796</v>
      </c>
      <c r="I61" s="45">
        <f t="shared" si="3"/>
        <v>-0.12337029536941249</v>
      </c>
      <c r="J61" s="45">
        <f t="shared" si="3"/>
        <v>4.5694056074226292</v>
      </c>
      <c r="K61" s="45">
        <f t="shared" si="3"/>
        <v>32.1578967481666</v>
      </c>
      <c r="L61" s="45">
        <f t="shared" si="3"/>
        <v>18.707190811920899</v>
      </c>
      <c r="M61" s="45">
        <f t="shared" si="3"/>
        <v>15.669186279093999</v>
      </c>
      <c r="N61" s="45">
        <f t="shared" si="3"/>
        <v>16.670862785073197</v>
      </c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20"/>
    </row>
    <row r="62" spans="1:32">
      <c r="A62" s="46" t="s">
        <v>95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21"/>
    </row>
    <row r="63" spans="1:32">
      <c r="A63" s="15" t="s">
        <v>21</v>
      </c>
      <c r="B63" s="16"/>
      <c r="C63" s="17"/>
      <c r="D63" s="11"/>
      <c r="E63" s="11">
        <v>8094.7</v>
      </c>
      <c r="F63" s="11">
        <v>-0.75950298222922197</v>
      </c>
      <c r="G63" s="11">
        <v>4.90118577075099</v>
      </c>
      <c r="H63" s="11">
        <v>2.9722492542344798</v>
      </c>
      <c r="I63" s="11">
        <v>1.8668948636795399</v>
      </c>
      <c r="J63" s="11">
        <v>-3.4172125377337199</v>
      </c>
      <c r="K63" s="11">
        <v>12.506476025431001</v>
      </c>
      <c r="L63" s="11">
        <v>7.9225647392585001</v>
      </c>
      <c r="M63" s="11">
        <v>10.4910618476182</v>
      </c>
      <c r="N63" s="11"/>
      <c r="O63" s="47"/>
      <c r="P63" s="47"/>
      <c r="Q63" s="47"/>
      <c r="R63" s="47"/>
      <c r="S63" s="47"/>
      <c r="T63" s="47"/>
      <c r="U63" s="47"/>
      <c r="V63" s="11"/>
      <c r="W63" s="11"/>
      <c r="X63" s="11"/>
      <c r="Y63" s="11"/>
      <c r="Z63" s="11"/>
      <c r="AA63" s="11">
        <v>0</v>
      </c>
      <c r="AB63" s="11">
        <v>1</v>
      </c>
      <c r="AC63" s="11">
        <v>0.97585664112182002</v>
      </c>
      <c r="AD63" s="11">
        <v>-1.9223123702965399E-2</v>
      </c>
      <c r="AE63" s="11"/>
      <c r="AF63" s="19"/>
    </row>
    <row r="64" spans="1:32">
      <c r="A64" s="15" t="s">
        <v>23</v>
      </c>
      <c r="B64" s="16"/>
      <c r="C64" s="17"/>
      <c r="D64" s="11"/>
      <c r="E64" s="11">
        <v>6803.7</v>
      </c>
      <c r="F64" s="11">
        <v>9.85728998087365E-2</v>
      </c>
      <c r="G64" s="11">
        <v>5.9155938166477302</v>
      </c>
      <c r="H64" s="11">
        <v>2.2075337063882499</v>
      </c>
      <c r="I64" s="11">
        <v>1.1740213390832299</v>
      </c>
      <c r="J64" s="11">
        <v>-1.5219609631125399</v>
      </c>
      <c r="K64" s="11">
        <v>15.6752841709216</v>
      </c>
      <c r="L64" s="11">
        <v>8.9041819518573408</v>
      </c>
      <c r="M64" s="11">
        <v>10.7143347803104</v>
      </c>
      <c r="N64" s="11"/>
      <c r="O64" s="47"/>
      <c r="P64" s="47"/>
      <c r="Q64" s="47"/>
      <c r="R64" s="47"/>
      <c r="S64" s="47"/>
      <c r="T64" s="47"/>
      <c r="U64" s="47"/>
      <c r="V64" s="11"/>
      <c r="W64" s="11"/>
      <c r="X64" s="11"/>
      <c r="Y64" s="11"/>
      <c r="Z64" s="11"/>
      <c r="AA64" s="11">
        <v>0</v>
      </c>
      <c r="AB64" s="11">
        <v>1</v>
      </c>
      <c r="AC64" s="11">
        <v>0.97585604445914398</v>
      </c>
      <c r="AD64" s="11">
        <v>-1.1862407075412E-2</v>
      </c>
      <c r="AE64" s="11"/>
      <c r="AF64" s="19"/>
    </row>
    <row r="65" spans="1:32">
      <c r="A65" s="15" t="s">
        <v>24</v>
      </c>
      <c r="B65" s="16"/>
      <c r="C65" s="17"/>
      <c r="D65" s="11"/>
      <c r="E65" s="11">
        <v>13410.2</v>
      </c>
      <c r="F65" s="11">
        <v>1.0561376935279201</v>
      </c>
      <c r="G65" s="11">
        <v>6.1206401962530004</v>
      </c>
      <c r="H65" s="11">
        <v>0.54621045410070501</v>
      </c>
      <c r="I65" s="11">
        <v>0.10077108541655801</v>
      </c>
      <c r="J65" s="11">
        <v>2.6323543480340601</v>
      </c>
      <c r="K65" s="11">
        <v>23.366681119577098</v>
      </c>
      <c r="L65" s="11">
        <v>11.142745729968899</v>
      </c>
      <c r="M65" s="11">
        <v>13.3567937519098</v>
      </c>
      <c r="N65" s="11"/>
      <c r="O65" s="47"/>
      <c r="P65" s="47"/>
      <c r="Q65" s="47"/>
      <c r="R65" s="47"/>
      <c r="S65" s="47"/>
      <c r="T65" s="47"/>
      <c r="U65" s="47"/>
      <c r="V65" s="11"/>
      <c r="W65" s="11"/>
      <c r="X65" s="11"/>
      <c r="Y65" s="11"/>
      <c r="Z65" s="11"/>
      <c r="AA65" s="11">
        <v>0</v>
      </c>
      <c r="AB65" s="11">
        <v>1</v>
      </c>
      <c r="AC65" s="11">
        <v>0.97586049452445001</v>
      </c>
      <c r="AD65" s="11">
        <v>4.9858209193895699E-3</v>
      </c>
      <c r="AE65" s="11"/>
      <c r="AF65" s="19"/>
    </row>
    <row r="66" spans="1:32">
      <c r="A66" s="15" t="s">
        <v>571</v>
      </c>
      <c r="B66" s="16"/>
      <c r="C66" s="17"/>
      <c r="D66" s="11"/>
      <c r="E66" s="11">
        <v>8226.2900000000009</v>
      </c>
      <c r="F66" s="11">
        <v>-0.48557841776921101</v>
      </c>
      <c r="G66" s="11">
        <v>5.35922180882062</v>
      </c>
      <c r="H66" s="11">
        <v>2.6600059402431602</v>
      </c>
      <c r="I66" s="11">
        <v>1.5896126862750299</v>
      </c>
      <c r="J66" s="11">
        <v>-2.9669183823199701</v>
      </c>
      <c r="K66" s="11">
        <v>13.264779584901</v>
      </c>
      <c r="L66" s="11">
        <v>8.0462256083564601</v>
      </c>
      <c r="M66" s="11">
        <v>10.644680842268899</v>
      </c>
      <c r="N66" s="11"/>
      <c r="O66" s="47"/>
      <c r="P66" s="47"/>
      <c r="Q66" s="47"/>
      <c r="R66" s="47"/>
      <c r="S66" s="47"/>
      <c r="T66" s="47"/>
      <c r="U66" s="47"/>
      <c r="V66" s="11"/>
      <c r="W66" s="11"/>
      <c r="X66" s="11"/>
      <c r="Y66" s="11"/>
      <c r="Z66" s="11"/>
      <c r="AA66" s="11">
        <v>0</v>
      </c>
      <c r="AB66" s="11">
        <v>1</v>
      </c>
      <c r="AC66" s="11">
        <v>0.97585629495988901</v>
      </c>
      <c r="AD66" s="11">
        <v>-1.7107603408775901E-2</v>
      </c>
      <c r="AE66" s="11"/>
      <c r="AF66" s="19"/>
    </row>
    <row r="67" spans="1:32">
      <c r="A67" s="15" t="s">
        <v>22</v>
      </c>
      <c r="B67" s="16"/>
      <c r="C67" s="17"/>
      <c r="D67" s="11"/>
      <c r="E67" s="11">
        <v>3429.53</v>
      </c>
      <c r="F67" s="11">
        <v>-0.194109772423014</v>
      </c>
      <c r="G67" s="11">
        <v>5.6833379556870396</v>
      </c>
      <c r="H67" s="11">
        <v>2.5751997200479901</v>
      </c>
      <c r="I67" s="11">
        <v>1.5401878898952199</v>
      </c>
      <c r="J67" s="11">
        <v>-2.12751991963653</v>
      </c>
      <c r="K67" s="11">
        <v>14.7812903904334</v>
      </c>
      <c r="L67" s="11">
        <v>8.5521214328277093</v>
      </c>
      <c r="M67" s="11">
        <v>10.897604749644501</v>
      </c>
      <c r="N67" s="11"/>
      <c r="O67" s="47"/>
      <c r="P67" s="47"/>
      <c r="Q67" s="47"/>
      <c r="R67" s="47"/>
      <c r="S67" s="47"/>
      <c r="T67" s="47"/>
      <c r="U67" s="47"/>
      <c r="V67" s="11"/>
      <c r="W67" s="11"/>
      <c r="X67" s="11"/>
      <c r="Y67" s="11"/>
      <c r="Z67" s="11"/>
      <c r="AA67" s="11">
        <v>0</v>
      </c>
      <c r="AB67" s="11">
        <v>1</v>
      </c>
      <c r="AC67" s="11">
        <v>0.97585604330435105</v>
      </c>
      <c r="AD67" s="11">
        <v>-1.43225795965795E-2</v>
      </c>
      <c r="AE67" s="11"/>
      <c r="AF67" s="19"/>
    </row>
    <row r="68" spans="1:32">
      <c r="A68" s="15" t="s">
        <v>26</v>
      </c>
      <c r="B68" s="16"/>
      <c r="C68" s="17"/>
      <c r="D68" s="11"/>
      <c r="E68" s="11">
        <v>10758.54</v>
      </c>
      <c r="F68" s="11">
        <v>0.17626338386589699</v>
      </c>
      <c r="G68" s="11">
        <v>6.1192563542102398</v>
      </c>
      <c r="H68" s="11">
        <v>2.1967687759801202</v>
      </c>
      <c r="I68" s="11">
        <v>1.1690561225929299</v>
      </c>
      <c r="J68" s="11">
        <v>-1.4902085742618301</v>
      </c>
      <c r="K68" s="11">
        <v>15.4265040101598</v>
      </c>
      <c r="L68" s="11">
        <v>8.5481044304482001</v>
      </c>
      <c r="M68" s="11">
        <v>10.760963404470401</v>
      </c>
      <c r="N68" s="11"/>
      <c r="O68" s="47"/>
      <c r="P68" s="47"/>
      <c r="Q68" s="47"/>
      <c r="R68" s="47"/>
      <c r="S68" s="47"/>
      <c r="T68" s="47"/>
      <c r="U68" s="47"/>
      <c r="V68" s="11"/>
      <c r="W68" s="11"/>
      <c r="X68" s="11"/>
      <c r="Y68" s="11"/>
      <c r="Z68" s="11"/>
      <c r="AA68" s="11">
        <v>0</v>
      </c>
      <c r="AB68" s="11">
        <v>1</v>
      </c>
      <c r="AC68" s="11">
        <v>0.975856049877738</v>
      </c>
      <c r="AD68" s="11">
        <v>-1.1823648955251899E-2</v>
      </c>
      <c r="AE68" s="11"/>
      <c r="AF68" s="19"/>
    </row>
    <row r="69" spans="1:32">
      <c r="A69" s="15" t="s">
        <v>634</v>
      </c>
      <c r="B69" s="16"/>
      <c r="C69" s="17"/>
      <c r="D69" s="11"/>
      <c r="E69" s="11">
        <v>11404.05</v>
      </c>
      <c r="F69" s="11">
        <v>0.50251034852290499</v>
      </c>
      <c r="G69" s="11">
        <v>8.3574754833260005</v>
      </c>
      <c r="H69" s="11">
        <v>3.50221497762332</v>
      </c>
      <c r="I69" s="11">
        <v>2.3419916217060202</v>
      </c>
      <c r="J69" s="11">
        <v>6.7184410416886804</v>
      </c>
      <c r="K69" s="11">
        <v>25.0194465988193</v>
      </c>
      <c r="L69" s="11">
        <v>11.122826972995799</v>
      </c>
      <c r="M69" s="11">
        <v>10.405307863289201</v>
      </c>
      <c r="N69" s="11"/>
      <c r="O69" s="47"/>
      <c r="P69" s="47"/>
      <c r="Q69" s="47"/>
      <c r="R69" s="47"/>
      <c r="S69" s="47"/>
      <c r="T69" s="47"/>
      <c r="U69" s="47"/>
      <c r="V69" s="11"/>
      <c r="W69" s="11"/>
      <c r="X69" s="11"/>
      <c r="Y69" s="11"/>
      <c r="Z69" s="11"/>
      <c r="AA69" s="11">
        <v>0</v>
      </c>
      <c r="AB69" s="11">
        <v>1</v>
      </c>
      <c r="AC69" s="11">
        <v>0.97587013099938502</v>
      </c>
      <c r="AD69" s="11">
        <v>1.75228224782597E-2</v>
      </c>
      <c r="AE69" s="11"/>
      <c r="AF69" s="19"/>
    </row>
    <row r="70" spans="1:32">
      <c r="A70" s="29" t="s">
        <v>572</v>
      </c>
      <c r="B70" s="30"/>
      <c r="C70" s="31"/>
      <c r="D70" s="32"/>
      <c r="E70" s="32">
        <v>26402.959999999999</v>
      </c>
      <c r="F70" s="32">
        <v>-0.94036077678062002</v>
      </c>
      <c r="G70" s="32">
        <v>4.20482477397191</v>
      </c>
      <c r="H70" s="32">
        <v>2.18373904889215</v>
      </c>
      <c r="I70" s="32">
        <v>1.09282880393788</v>
      </c>
      <c r="J70" s="32">
        <v>-5.0657561671575904</v>
      </c>
      <c r="K70" s="32">
        <v>11.824493699217401</v>
      </c>
      <c r="L70" s="32">
        <v>7.4667519689293602</v>
      </c>
      <c r="M70" s="32">
        <v>10.022179233478999</v>
      </c>
      <c r="N70" s="32"/>
      <c r="O70" s="50"/>
      <c r="P70" s="50"/>
      <c r="Q70" s="50"/>
      <c r="R70" s="50"/>
      <c r="S70" s="50"/>
      <c r="T70" s="50"/>
      <c r="U70" s="50"/>
      <c r="V70" s="32"/>
      <c r="W70" s="32"/>
      <c r="X70" s="32"/>
      <c r="Y70" s="32"/>
      <c r="Z70" s="32"/>
      <c r="AA70" s="32">
        <v>0</v>
      </c>
      <c r="AB70" s="32">
        <v>1</v>
      </c>
      <c r="AC70" s="32">
        <v>0.97585834332656696</v>
      </c>
      <c r="AD70" s="32">
        <v>-2.5075696832496702E-2</v>
      </c>
      <c r="AE70" s="32"/>
      <c r="AF70" s="33"/>
    </row>
    <row r="71" spans="1:32" ht="15.75" thickBot="1">
      <c r="A71" s="62" t="s">
        <v>635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3"/>
    </row>
    <row r="72" spans="1:32" ht="15.75" thickTop="1"/>
  </sheetData>
  <mergeCells count="7">
    <mergeCell ref="A71:AF71"/>
    <mergeCell ref="B9:E9"/>
    <mergeCell ref="F9:J9"/>
    <mergeCell ref="K9:M9"/>
    <mergeCell ref="O9:U9"/>
    <mergeCell ref="V9:Y9"/>
    <mergeCell ref="Z9:AE9"/>
  </mergeCells>
  <printOptions horizontalCentered="1"/>
  <pageMargins left="0" right="0" top="0" bottom="0" header="0" footer="0"/>
  <pageSetup paperSize="9" scale="60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F67"/>
  <sheetViews>
    <sheetView showGridLines="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/>
    </sheetView>
  </sheetViews>
  <sheetFormatPr defaultRowHeight="15"/>
  <cols>
    <col min="1" max="1" width="31.28515625" customWidth="1"/>
    <col min="2" max="2" width="10.28515625" bestFit="1" customWidth="1"/>
    <col min="3" max="4" width="8.42578125" bestFit="1" customWidth="1"/>
    <col min="5" max="32" width="9.28515625" bestFit="1" customWidth="1"/>
  </cols>
  <sheetData>
    <row r="2" spans="1:32" ht="15" customHeight="1">
      <c r="A2" s="2"/>
      <c r="E2" s="34"/>
    </row>
    <row r="8" spans="1:32" ht="21" thickBot="1">
      <c r="A8" s="3" t="s">
        <v>1131</v>
      </c>
    </row>
    <row r="9" spans="1:32" ht="15.75">
      <c r="A9" s="35" t="s">
        <v>32</v>
      </c>
      <c r="B9" s="64" t="s">
        <v>5</v>
      </c>
      <c r="C9" s="64"/>
      <c r="D9" s="64"/>
      <c r="E9" s="64"/>
      <c r="F9" s="64" t="s">
        <v>6</v>
      </c>
      <c r="G9" s="64"/>
      <c r="H9" s="64"/>
      <c r="I9" s="64"/>
      <c r="J9" s="64"/>
      <c r="K9" s="64" t="s">
        <v>8</v>
      </c>
      <c r="L9" s="64"/>
      <c r="M9" s="64"/>
      <c r="N9" s="4" t="s">
        <v>9</v>
      </c>
      <c r="O9" s="64" t="s">
        <v>33</v>
      </c>
      <c r="P9" s="64"/>
      <c r="Q9" s="64"/>
      <c r="R9" s="64"/>
      <c r="S9" s="64"/>
      <c r="T9" s="64"/>
      <c r="U9" s="64"/>
      <c r="V9" s="64" t="s">
        <v>535</v>
      </c>
      <c r="W9" s="64"/>
      <c r="X9" s="64"/>
      <c r="Y9" s="64"/>
      <c r="Z9" s="64" t="s">
        <v>35</v>
      </c>
      <c r="AA9" s="64"/>
      <c r="AB9" s="64"/>
      <c r="AC9" s="4"/>
      <c r="AD9" s="64" t="s">
        <v>35</v>
      </c>
      <c r="AE9" s="64"/>
      <c r="AF9" s="36"/>
    </row>
    <row r="10" spans="1:32" ht="42" customHeight="1" thickBot="1">
      <c r="A10" s="60" t="s">
        <v>685</v>
      </c>
      <c r="B10" s="6" t="s">
        <v>10</v>
      </c>
      <c r="C10" s="61" t="s">
        <v>20</v>
      </c>
      <c r="D10" s="61" t="s">
        <v>19</v>
      </c>
      <c r="E10" s="6" t="s">
        <v>11</v>
      </c>
      <c r="F10" s="6" t="s">
        <v>12</v>
      </c>
      <c r="G10" s="6" t="s">
        <v>13</v>
      </c>
      <c r="H10" s="6" t="s">
        <v>14</v>
      </c>
      <c r="I10" s="6" t="s">
        <v>15</v>
      </c>
      <c r="J10" s="6" t="s">
        <v>0</v>
      </c>
      <c r="K10" s="6" t="s">
        <v>1</v>
      </c>
      <c r="L10" s="6" t="s">
        <v>2</v>
      </c>
      <c r="M10" s="6" t="s">
        <v>16</v>
      </c>
      <c r="N10" s="6" t="s">
        <v>17</v>
      </c>
      <c r="O10" s="6" t="s">
        <v>12</v>
      </c>
      <c r="P10" s="6" t="s">
        <v>13</v>
      </c>
      <c r="Q10" s="6" t="s">
        <v>14</v>
      </c>
      <c r="R10" s="6" t="s">
        <v>0</v>
      </c>
      <c r="S10" s="6" t="s">
        <v>1</v>
      </c>
      <c r="T10" s="6" t="s">
        <v>2</v>
      </c>
      <c r="U10" s="6" t="s">
        <v>16</v>
      </c>
      <c r="V10" s="6" t="s">
        <v>537</v>
      </c>
      <c r="W10" s="6" t="s">
        <v>538</v>
      </c>
      <c r="X10" s="6" t="s">
        <v>539</v>
      </c>
      <c r="Y10" s="6" t="s">
        <v>575</v>
      </c>
      <c r="Z10" s="6" t="s">
        <v>474</v>
      </c>
      <c r="AA10" s="6" t="s">
        <v>540</v>
      </c>
      <c r="AB10" s="6" t="s">
        <v>541</v>
      </c>
      <c r="AC10" s="6" t="s">
        <v>576</v>
      </c>
      <c r="AD10" s="6" t="s">
        <v>542</v>
      </c>
      <c r="AE10" s="6" t="s">
        <v>18</v>
      </c>
      <c r="AF10" s="5" t="s">
        <v>361</v>
      </c>
    </row>
    <row r="11" spans="1:32" ht="20.25" thickTop="1" thickBot="1">
      <c r="A11" s="37" t="s">
        <v>686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9"/>
    </row>
    <row r="12" spans="1:32" ht="15.75" thickTop="1">
      <c r="A12" s="48" t="s">
        <v>687</v>
      </c>
      <c r="B12" s="22">
        <v>34754</v>
      </c>
      <c r="C12" s="23">
        <v>1086.2644</v>
      </c>
      <c r="D12" s="24">
        <v>1164.43</v>
      </c>
      <c r="E12" s="25">
        <v>306</v>
      </c>
      <c r="F12" s="26">
        <v>2.6535610050657299</v>
      </c>
      <c r="G12" s="26">
        <v>9.3169476993425899</v>
      </c>
      <c r="H12" s="26">
        <v>5.9960511275070498</v>
      </c>
      <c r="I12" s="27">
        <v>4.5546178289541697</v>
      </c>
      <c r="J12" s="26">
        <v>3.1449084841742598</v>
      </c>
      <c r="K12" s="26">
        <v>28.341968441692099</v>
      </c>
      <c r="L12" s="26">
        <v>15.046849860084</v>
      </c>
      <c r="M12" s="26">
        <v>12.694112546340399</v>
      </c>
      <c r="N12" s="26">
        <v>18.754533379060899</v>
      </c>
      <c r="O12" s="49">
        <v>4</v>
      </c>
      <c r="P12" s="49">
        <v>2</v>
      </c>
      <c r="Q12" s="49">
        <v>4</v>
      </c>
      <c r="R12" s="49">
        <v>9</v>
      </c>
      <c r="S12" s="49">
        <v>2</v>
      </c>
      <c r="T12" s="49">
        <v>5</v>
      </c>
      <c r="U12" s="49">
        <v>17</v>
      </c>
      <c r="V12" s="53">
        <v>0.85939920038233297</v>
      </c>
      <c r="W12" s="53">
        <v>8.9882831235671701E-2</v>
      </c>
      <c r="X12" s="53">
        <v>1.1350860913673299E-2</v>
      </c>
      <c r="Y12" s="53">
        <v>3.9367107468322497E-2</v>
      </c>
      <c r="Z12" s="26">
        <v>0.16091113989959799</v>
      </c>
      <c r="AA12" s="26">
        <v>2.2410176499564199E-2</v>
      </c>
      <c r="AB12" s="26">
        <v>0.98642051090591099</v>
      </c>
      <c r="AC12" s="26">
        <v>0.88938113767828197</v>
      </c>
      <c r="AD12" s="26">
        <v>7.1184041201869603E-3</v>
      </c>
      <c r="AE12" s="26">
        <v>2.54</v>
      </c>
      <c r="AF12" s="28">
        <v>1</v>
      </c>
    </row>
    <row r="13" spans="1:32">
      <c r="A13" s="15" t="s">
        <v>688</v>
      </c>
      <c r="B13" s="7">
        <v>36034</v>
      </c>
      <c r="C13" s="8">
        <v>2399.4821999999999</v>
      </c>
      <c r="D13" s="9">
        <v>2479.92</v>
      </c>
      <c r="E13" s="10">
        <v>492.98</v>
      </c>
      <c r="F13" s="11">
        <v>0.24604998271551301</v>
      </c>
      <c r="G13" s="11">
        <v>6.9904724699958898</v>
      </c>
      <c r="H13" s="11">
        <v>4.6822245344318798</v>
      </c>
      <c r="I13" s="12">
        <v>3.4976486395700501</v>
      </c>
      <c r="J13" s="11">
        <v>3.4411851105795601</v>
      </c>
      <c r="K13" s="11">
        <v>25.8771725258629</v>
      </c>
      <c r="L13" s="11">
        <v>14.5339191212807</v>
      </c>
      <c r="M13" s="11">
        <v>14.7405460905346</v>
      </c>
      <c r="N13" s="11">
        <v>24.409794851708401</v>
      </c>
      <c r="O13" s="40">
        <v>33</v>
      </c>
      <c r="P13" s="40">
        <v>20</v>
      </c>
      <c r="Q13" s="40">
        <v>9</v>
      </c>
      <c r="R13" s="40">
        <v>7</v>
      </c>
      <c r="S13" s="40">
        <v>4</v>
      </c>
      <c r="T13" s="40">
        <v>7</v>
      </c>
      <c r="U13" s="40">
        <v>9</v>
      </c>
      <c r="V13" s="52">
        <v>0.892307314504445</v>
      </c>
      <c r="W13" s="52">
        <v>6.0991281464229198E-2</v>
      </c>
      <c r="X13" s="52">
        <v>7.3259120554252603E-3</v>
      </c>
      <c r="Y13" s="52">
        <v>3.9375491975901102E-2</v>
      </c>
      <c r="Z13" s="11">
        <v>3.2900614305289202</v>
      </c>
      <c r="AA13" s="11">
        <v>2.2597435595827501E-2</v>
      </c>
      <c r="AB13" s="11">
        <v>0.96799474998711499</v>
      </c>
      <c r="AC13" s="11">
        <v>0.93216418182079497</v>
      </c>
      <c r="AD13" s="11">
        <v>7.8749920782569503E-3</v>
      </c>
      <c r="AE13" s="11">
        <v>2.41</v>
      </c>
      <c r="AF13" s="19">
        <v>1</v>
      </c>
    </row>
    <row r="14" spans="1:32">
      <c r="A14" s="15" t="s">
        <v>689</v>
      </c>
      <c r="B14" s="7">
        <v>40354</v>
      </c>
      <c r="C14" s="8">
        <v>217.73060000000001</v>
      </c>
      <c r="D14" s="9">
        <v>220.98</v>
      </c>
      <c r="E14" s="10">
        <v>14.17</v>
      </c>
      <c r="F14" s="11">
        <v>2.4584237165582001</v>
      </c>
      <c r="G14" s="11">
        <v>8.1679389312976998</v>
      </c>
      <c r="H14" s="11">
        <v>4.3446244477172398</v>
      </c>
      <c r="I14" s="12">
        <v>3.43065693430658</v>
      </c>
      <c r="J14" s="11">
        <v>1.0699001426533601</v>
      </c>
      <c r="K14" s="11">
        <v>21.275556826915999</v>
      </c>
      <c r="L14" s="11">
        <v>7.4485401638889597</v>
      </c>
      <c r="M14" s="11"/>
      <c r="N14" s="11">
        <v>5.9698484599545001</v>
      </c>
      <c r="O14" s="40">
        <v>5</v>
      </c>
      <c r="P14" s="40">
        <v>9</v>
      </c>
      <c r="Q14" s="40">
        <v>11</v>
      </c>
      <c r="R14" s="40">
        <v>15</v>
      </c>
      <c r="S14" s="40">
        <v>13</v>
      </c>
      <c r="T14" s="40">
        <v>37</v>
      </c>
      <c r="U14" s="40"/>
      <c r="V14" s="52">
        <v>0.57191335579972802</v>
      </c>
      <c r="W14" s="52">
        <v>0.11285358665121401</v>
      </c>
      <c r="X14" s="52">
        <v>2.1972840309545699E-2</v>
      </c>
      <c r="Y14" s="52">
        <v>0.29326021723951201</v>
      </c>
      <c r="Z14" s="11">
        <v>1.53148289520545</v>
      </c>
      <c r="AA14" s="11">
        <v>4.2948083021521E-3</v>
      </c>
      <c r="AB14" s="11">
        <v>0.74250316180843301</v>
      </c>
      <c r="AC14" s="11">
        <v>0.887103377430562</v>
      </c>
      <c r="AD14" s="11">
        <v>-6.0722793138189698E-3</v>
      </c>
      <c r="AE14" s="11">
        <v>2.8</v>
      </c>
      <c r="AF14" s="19">
        <v>1</v>
      </c>
    </row>
    <row r="15" spans="1:32">
      <c r="A15" s="15" t="s">
        <v>690</v>
      </c>
      <c r="B15" s="7">
        <v>39742</v>
      </c>
      <c r="C15" s="8">
        <v>75.8977</v>
      </c>
      <c r="D15" s="9">
        <v>77.709999999999994</v>
      </c>
      <c r="E15" s="10">
        <v>27.93</v>
      </c>
      <c r="F15" s="11">
        <v>-0.17869907076483199</v>
      </c>
      <c r="G15" s="11">
        <v>5.9158134243458402</v>
      </c>
      <c r="H15" s="11">
        <v>1.9343065693430801</v>
      </c>
      <c r="I15" s="12">
        <v>0.64864864864864202</v>
      </c>
      <c r="J15" s="11">
        <v>-0.81676136363636498</v>
      </c>
      <c r="K15" s="11">
        <v>16.935626518936498</v>
      </c>
      <c r="L15" s="11">
        <v>10.0422399276958</v>
      </c>
      <c r="M15" s="11"/>
      <c r="N15" s="11">
        <v>14.294200784969901</v>
      </c>
      <c r="O15" s="40">
        <v>37</v>
      </c>
      <c r="P15" s="40">
        <v>31</v>
      </c>
      <c r="Q15" s="40">
        <v>26</v>
      </c>
      <c r="R15" s="40">
        <v>27</v>
      </c>
      <c r="S15" s="40">
        <v>29</v>
      </c>
      <c r="T15" s="40">
        <v>26</v>
      </c>
      <c r="U15" s="40"/>
      <c r="V15" s="52">
        <v>0.87927034368634505</v>
      </c>
      <c r="W15" s="52">
        <v>4.3803312946432499E-2</v>
      </c>
      <c r="X15" s="52">
        <v>0</v>
      </c>
      <c r="Y15" s="52">
        <v>7.6926343367222802E-2</v>
      </c>
      <c r="Z15" s="11">
        <v>3.15531575676235</v>
      </c>
      <c r="AA15" s="11">
        <v>5.9527867270497796E-3</v>
      </c>
      <c r="AB15" s="11">
        <v>0.88465188655723803</v>
      </c>
      <c r="AC15" s="11">
        <v>0.90273500230708403</v>
      </c>
      <c r="AD15" s="11">
        <v>-1.23831808078747E-2</v>
      </c>
      <c r="AE15" s="11">
        <v>2.25</v>
      </c>
      <c r="AF15" s="19">
        <v>1</v>
      </c>
    </row>
    <row r="16" spans="1:32">
      <c r="A16" s="15" t="s">
        <v>691</v>
      </c>
      <c r="B16" s="7">
        <v>37880</v>
      </c>
      <c r="C16" s="8">
        <v>712.0566</v>
      </c>
      <c r="D16" s="9">
        <v>723.76</v>
      </c>
      <c r="E16" s="10">
        <v>89.19</v>
      </c>
      <c r="F16" s="11">
        <v>0.224744353298134</v>
      </c>
      <c r="G16" s="11">
        <v>4.3890449438202204</v>
      </c>
      <c r="H16" s="11">
        <v>-3.1806339557099599</v>
      </c>
      <c r="I16" s="12">
        <v>-3.53666450356911</v>
      </c>
      <c r="J16" s="11">
        <v>-6.36220472440945</v>
      </c>
      <c r="K16" s="11">
        <v>14.7796488848881</v>
      </c>
      <c r="L16" s="11">
        <v>10.1359124708005</v>
      </c>
      <c r="M16" s="11">
        <v>14.501320536920799</v>
      </c>
      <c r="N16" s="11">
        <v>18.6607446412531</v>
      </c>
      <c r="O16" s="40">
        <v>34</v>
      </c>
      <c r="P16" s="40">
        <v>39</v>
      </c>
      <c r="Q16" s="40">
        <v>38</v>
      </c>
      <c r="R16" s="40">
        <v>40</v>
      </c>
      <c r="S16" s="40">
        <v>38</v>
      </c>
      <c r="T16" s="40">
        <v>25</v>
      </c>
      <c r="U16" s="40">
        <v>10</v>
      </c>
      <c r="V16" s="52">
        <v>0.81577632112776299</v>
      </c>
      <c r="W16" s="52">
        <v>0.10202751443186001</v>
      </c>
      <c r="X16" s="52">
        <v>2.7721256170886499E-2</v>
      </c>
      <c r="Y16" s="52">
        <v>5.4474908269490203E-2</v>
      </c>
      <c r="Z16" s="11">
        <v>5.3244249467615798</v>
      </c>
      <c r="AA16" s="11">
        <v>-1.7655312995317699E-2</v>
      </c>
      <c r="AB16" s="11">
        <v>1.0517777167892399</v>
      </c>
      <c r="AC16" s="11">
        <v>0.91171725552947902</v>
      </c>
      <c r="AD16" s="11">
        <v>-2.9457854691521099E-2</v>
      </c>
      <c r="AE16" s="11">
        <v>2.52</v>
      </c>
      <c r="AF16" s="19">
        <v>1</v>
      </c>
    </row>
    <row r="17" spans="1:32">
      <c r="A17" s="15" t="s">
        <v>692</v>
      </c>
      <c r="B17" s="7">
        <v>39240</v>
      </c>
      <c r="C17" s="8">
        <v>2298.069</v>
      </c>
      <c r="D17" s="9">
        <v>2307.63</v>
      </c>
      <c r="E17" s="10">
        <v>26.963999999999999</v>
      </c>
      <c r="F17" s="11">
        <v>1.4790561138082701</v>
      </c>
      <c r="G17" s="11">
        <v>6.2327633756205101</v>
      </c>
      <c r="H17" s="11">
        <v>0.100233879051115</v>
      </c>
      <c r="I17" s="12">
        <v>-0.52386925403971096</v>
      </c>
      <c r="J17" s="11">
        <v>-0.59354838709677604</v>
      </c>
      <c r="K17" s="11">
        <v>20.160252316565501</v>
      </c>
      <c r="L17" s="11">
        <v>10.6520334175878</v>
      </c>
      <c r="M17" s="11"/>
      <c r="N17" s="11">
        <v>11.5660679562422</v>
      </c>
      <c r="O17" s="40">
        <v>18</v>
      </c>
      <c r="P17" s="40">
        <v>28</v>
      </c>
      <c r="Q17" s="40">
        <v>33</v>
      </c>
      <c r="R17" s="40">
        <v>26</v>
      </c>
      <c r="S17" s="40">
        <v>22</v>
      </c>
      <c r="T17" s="40">
        <v>24</v>
      </c>
      <c r="U17" s="40"/>
      <c r="V17" s="52">
        <v>0.87193563253656203</v>
      </c>
      <c r="W17" s="52">
        <v>6.4929859719439001E-2</v>
      </c>
      <c r="X17" s="52">
        <v>1.2431523225930699E-2</v>
      </c>
      <c r="Y17" s="52">
        <v>5.0702984518068699E-2</v>
      </c>
      <c r="Z17" s="11">
        <v>3.1380568467457399</v>
      </c>
      <c r="AA17" s="11">
        <v>5.0202312549367497E-3</v>
      </c>
      <c r="AB17" s="11">
        <v>1.0146136013895699</v>
      </c>
      <c r="AC17" s="11">
        <v>0.89939151201925804</v>
      </c>
      <c r="AD17" s="11">
        <v>-6.8804074104328802E-3</v>
      </c>
      <c r="AE17" s="11">
        <v>2.31</v>
      </c>
      <c r="AF17" s="19">
        <v>1</v>
      </c>
    </row>
    <row r="18" spans="1:32">
      <c r="A18" s="15" t="s">
        <v>693</v>
      </c>
      <c r="B18" s="7">
        <v>36662</v>
      </c>
      <c r="C18" s="8">
        <v>845.57360000000006</v>
      </c>
      <c r="D18" s="9">
        <v>894.33</v>
      </c>
      <c r="E18" s="10">
        <v>154.01900000000001</v>
      </c>
      <c r="F18" s="11">
        <v>1.1638981392079899</v>
      </c>
      <c r="G18" s="11">
        <v>7.3437783136560704</v>
      </c>
      <c r="H18" s="11">
        <v>4.2994514796505801</v>
      </c>
      <c r="I18" s="12">
        <v>3.5352245227211698</v>
      </c>
      <c r="J18" s="11">
        <v>4.5784785029468402</v>
      </c>
      <c r="K18" s="11">
        <v>22.0773221446997</v>
      </c>
      <c r="L18" s="11">
        <v>12.673271663386</v>
      </c>
      <c r="M18" s="11">
        <v>14.0801665210516</v>
      </c>
      <c r="N18" s="11">
        <v>18.479531011998301</v>
      </c>
      <c r="O18" s="40">
        <v>22</v>
      </c>
      <c r="P18" s="40">
        <v>16</v>
      </c>
      <c r="Q18" s="40">
        <v>12</v>
      </c>
      <c r="R18" s="40">
        <v>4</v>
      </c>
      <c r="S18" s="40">
        <v>12</v>
      </c>
      <c r="T18" s="40">
        <v>17</v>
      </c>
      <c r="U18" s="40">
        <v>14</v>
      </c>
      <c r="V18" s="52">
        <v>0.86721008750081796</v>
      </c>
      <c r="W18" s="52">
        <v>5.6257026873054901E-2</v>
      </c>
      <c r="X18" s="52">
        <v>3.7804199659076103E-2</v>
      </c>
      <c r="Y18" s="52">
        <v>3.8728685967051403E-2</v>
      </c>
      <c r="Z18" s="11">
        <v>3.8728685967051399</v>
      </c>
      <c r="AA18" s="11">
        <v>2.7118028086968199E-2</v>
      </c>
      <c r="AB18" s="11">
        <v>1.0209168744383901</v>
      </c>
      <c r="AC18" s="11">
        <v>0.91928798021742597</v>
      </c>
      <c r="AD18" s="11">
        <v>1.30647951260964E-2</v>
      </c>
      <c r="AE18" s="11">
        <v>2.75</v>
      </c>
      <c r="AF18" s="19">
        <v>1</v>
      </c>
    </row>
    <row r="19" spans="1:32">
      <c r="A19" s="15" t="s">
        <v>694</v>
      </c>
      <c r="B19" s="7">
        <v>38413</v>
      </c>
      <c r="C19" s="8">
        <v>2795.341043203</v>
      </c>
      <c r="D19" s="9">
        <v>2864.49</v>
      </c>
      <c r="E19" s="10">
        <v>62.375300000000003</v>
      </c>
      <c r="F19" s="11">
        <v>-2.4843406399654999E-2</v>
      </c>
      <c r="G19" s="11">
        <v>5.3010709848198401</v>
      </c>
      <c r="H19" s="11">
        <v>3.7287284374163399</v>
      </c>
      <c r="I19" s="12">
        <v>3.4196721094029701</v>
      </c>
      <c r="J19" s="11">
        <v>-0.170449634933689</v>
      </c>
      <c r="K19" s="11">
        <v>24.5471082991561</v>
      </c>
      <c r="L19" s="11">
        <v>13.962556839473899</v>
      </c>
      <c r="M19" s="11">
        <v>14.948287434501999</v>
      </c>
      <c r="N19" s="11">
        <v>17.537499948314299</v>
      </c>
      <c r="O19" s="40">
        <v>36</v>
      </c>
      <c r="P19" s="40">
        <v>38</v>
      </c>
      <c r="Q19" s="40">
        <v>13</v>
      </c>
      <c r="R19" s="40">
        <v>23</v>
      </c>
      <c r="S19" s="40">
        <v>7</v>
      </c>
      <c r="T19" s="40">
        <v>12</v>
      </c>
      <c r="U19" s="40">
        <v>8</v>
      </c>
      <c r="V19" s="52">
        <v>0.81908417562823299</v>
      </c>
      <c r="W19" s="52">
        <v>3.2487310205413102E-2</v>
      </c>
      <c r="X19" s="52">
        <v>0</v>
      </c>
      <c r="Y19" s="52">
        <v>0.148428514166353</v>
      </c>
      <c r="Z19" s="11">
        <v>7.0061482456433</v>
      </c>
      <c r="AA19" s="11">
        <v>3.4594165763250298E-4</v>
      </c>
      <c r="AB19" s="11">
        <v>0.84803586096553096</v>
      </c>
      <c r="AC19" s="11">
        <v>0.916232248302986</v>
      </c>
      <c r="AD19" s="11">
        <v>-1.11427936281391E-2</v>
      </c>
      <c r="AE19" s="11">
        <v>2.31</v>
      </c>
      <c r="AF19" s="19">
        <v>1</v>
      </c>
    </row>
    <row r="20" spans="1:32">
      <c r="A20" s="15" t="s">
        <v>695</v>
      </c>
      <c r="B20" s="7">
        <v>39289</v>
      </c>
      <c r="C20" s="8">
        <v>4349.1663289629996</v>
      </c>
      <c r="D20" s="9">
        <v>4546.67</v>
      </c>
      <c r="E20" s="10">
        <v>29.271000000000001</v>
      </c>
      <c r="F20" s="11">
        <v>2.1900103687721999</v>
      </c>
      <c r="G20" s="11">
        <v>7.1307008458168397</v>
      </c>
      <c r="H20" s="11">
        <v>1.87134787859382</v>
      </c>
      <c r="I20" s="12">
        <v>1.2532559402532999</v>
      </c>
      <c r="J20" s="11">
        <v>-1.4447762802145401</v>
      </c>
      <c r="K20" s="11">
        <v>29.019578092983899</v>
      </c>
      <c r="L20" s="11">
        <v>18.1799372944472</v>
      </c>
      <c r="M20" s="11"/>
      <c r="N20" s="11">
        <v>12.7820181517855</v>
      </c>
      <c r="O20" s="40">
        <v>9</v>
      </c>
      <c r="P20" s="40">
        <v>18</v>
      </c>
      <c r="Q20" s="40">
        <v>27</v>
      </c>
      <c r="R20" s="40">
        <v>30</v>
      </c>
      <c r="S20" s="40">
        <v>1</v>
      </c>
      <c r="T20" s="40">
        <v>1</v>
      </c>
      <c r="U20" s="40"/>
      <c r="V20" s="52">
        <v>0.78669991221546798</v>
      </c>
      <c r="W20" s="52">
        <v>3.3535018161812397E-2</v>
      </c>
      <c r="X20" s="52">
        <v>7.7733896072598998E-3</v>
      </c>
      <c r="Y20" s="52">
        <v>0.17199168001546</v>
      </c>
      <c r="Z20" s="11">
        <v>7.6290402876204597</v>
      </c>
      <c r="AA20" s="11">
        <v>3.89078365194371E-3</v>
      </c>
      <c r="AB20" s="11">
        <v>0.95495636662681505</v>
      </c>
      <c r="AC20" s="11">
        <v>0.843022039948917</v>
      </c>
      <c r="AD20" s="11">
        <v>-7.4362184374841501E-3</v>
      </c>
      <c r="AE20" s="11">
        <v>2.2999999999999998</v>
      </c>
      <c r="AF20" s="19">
        <v>1</v>
      </c>
    </row>
    <row r="21" spans="1:32">
      <c r="A21" s="15" t="s">
        <v>696</v>
      </c>
      <c r="B21" s="7">
        <v>38247</v>
      </c>
      <c r="C21" s="8">
        <v>404.87779999999998</v>
      </c>
      <c r="D21" s="9">
        <v>445.1</v>
      </c>
      <c r="E21" s="10">
        <v>60.058999999999997</v>
      </c>
      <c r="F21" s="11">
        <v>1.8847119495148299</v>
      </c>
      <c r="G21" s="11">
        <v>8.8636734397940806</v>
      </c>
      <c r="H21" s="11">
        <v>-2.3986349232144302</v>
      </c>
      <c r="I21" s="12">
        <v>-2.8501641836916298</v>
      </c>
      <c r="J21" s="11">
        <v>3.3059841409085502</v>
      </c>
      <c r="K21" s="11">
        <v>22.565532568040801</v>
      </c>
      <c r="L21" s="11">
        <v>8.4669721648981096</v>
      </c>
      <c r="M21" s="11">
        <v>11.6305088378598</v>
      </c>
      <c r="N21" s="11">
        <v>16.432236578531601</v>
      </c>
      <c r="O21" s="40">
        <v>12</v>
      </c>
      <c r="P21" s="40">
        <v>4</v>
      </c>
      <c r="Q21" s="40">
        <v>36</v>
      </c>
      <c r="R21" s="40">
        <v>8</v>
      </c>
      <c r="S21" s="40">
        <v>11</v>
      </c>
      <c r="T21" s="40">
        <v>35</v>
      </c>
      <c r="U21" s="40">
        <v>19</v>
      </c>
      <c r="V21" s="52">
        <v>0.57269174472903495</v>
      </c>
      <c r="W21" s="52">
        <v>0.169069665819298</v>
      </c>
      <c r="X21" s="52">
        <v>0.115702752281211</v>
      </c>
      <c r="Y21" s="52">
        <v>0.14253583717045601</v>
      </c>
      <c r="Z21" s="11">
        <v>6.4262806291121102</v>
      </c>
      <c r="AA21" s="11">
        <v>2.7548519700742E-2</v>
      </c>
      <c r="AB21" s="11">
        <v>1.0935511884859701</v>
      </c>
      <c r="AC21" s="11">
        <v>0.84111471645335401</v>
      </c>
      <c r="AD21" s="11">
        <v>9.1272240524555501E-3</v>
      </c>
      <c r="AE21" s="11">
        <v>2.59</v>
      </c>
      <c r="AF21" s="19">
        <v>1</v>
      </c>
    </row>
    <row r="22" spans="1:32">
      <c r="A22" s="15" t="s">
        <v>697</v>
      </c>
      <c r="B22" s="7">
        <v>34700</v>
      </c>
      <c r="C22" s="8">
        <v>14706.358</v>
      </c>
      <c r="D22" s="9">
        <v>15205.57</v>
      </c>
      <c r="E22" s="10">
        <v>448.09100000000001</v>
      </c>
      <c r="F22" s="11">
        <v>1.50390076384295</v>
      </c>
      <c r="G22" s="11">
        <v>7.91574647839834</v>
      </c>
      <c r="H22" s="11">
        <v>0.90753297407339995</v>
      </c>
      <c r="I22" s="12">
        <v>0.78293335732439995</v>
      </c>
      <c r="J22" s="11">
        <v>-3.9519600109746902</v>
      </c>
      <c r="K22" s="11">
        <v>19.5612313994977</v>
      </c>
      <c r="L22" s="11">
        <v>9.9926512455028806</v>
      </c>
      <c r="M22" s="11">
        <v>15.164461018671201</v>
      </c>
      <c r="N22" s="11">
        <v>19.344617736927201</v>
      </c>
      <c r="O22" s="40">
        <v>17</v>
      </c>
      <c r="P22" s="40">
        <v>13</v>
      </c>
      <c r="Q22" s="40">
        <v>31</v>
      </c>
      <c r="R22" s="40">
        <v>34</v>
      </c>
      <c r="S22" s="40">
        <v>27</v>
      </c>
      <c r="T22" s="40">
        <v>27</v>
      </c>
      <c r="U22" s="40">
        <v>6</v>
      </c>
      <c r="V22" s="52">
        <v>0.86322753252565199</v>
      </c>
      <c r="W22" s="52">
        <v>7.1059254637755198E-2</v>
      </c>
      <c r="X22" s="52">
        <v>2.7645255412892301E-2</v>
      </c>
      <c r="Y22" s="52">
        <v>3.8067957423700498E-2</v>
      </c>
      <c r="Z22" s="11">
        <v>0.43772584983937002</v>
      </c>
      <c r="AA22" s="11">
        <v>-9.2808686813117399E-4</v>
      </c>
      <c r="AB22" s="11">
        <v>1.16395913442411</v>
      </c>
      <c r="AC22" s="11">
        <v>0.89701418159549995</v>
      </c>
      <c r="AD22" s="11">
        <v>-1.2128127696953501E-2</v>
      </c>
      <c r="AE22" s="11">
        <v>2.0499999999999998</v>
      </c>
      <c r="AF22" s="19">
        <v>1</v>
      </c>
    </row>
    <row r="23" spans="1:32">
      <c r="A23" s="15" t="s">
        <v>698</v>
      </c>
      <c r="B23" s="7">
        <v>36780</v>
      </c>
      <c r="C23" s="8">
        <v>967.89319999999998</v>
      </c>
      <c r="D23" s="9">
        <v>991.13</v>
      </c>
      <c r="E23" s="10">
        <v>133.25299999999999</v>
      </c>
      <c r="F23" s="11">
        <v>1.59653550271044</v>
      </c>
      <c r="G23" s="11">
        <v>6.7415910347092396</v>
      </c>
      <c r="H23" s="11">
        <v>1.7718986046298499</v>
      </c>
      <c r="I23" s="12">
        <v>1.16997691933916</v>
      </c>
      <c r="J23" s="11">
        <v>0.49852178110290102</v>
      </c>
      <c r="K23" s="11">
        <v>16.907597680483601</v>
      </c>
      <c r="L23" s="11">
        <v>8.9699436429746999</v>
      </c>
      <c r="M23" s="11">
        <v>14.3295555547706</v>
      </c>
      <c r="N23" s="11">
        <v>17.806634013925201</v>
      </c>
      <c r="O23" s="40">
        <v>15</v>
      </c>
      <c r="P23" s="40">
        <v>23</v>
      </c>
      <c r="Q23" s="40">
        <v>28</v>
      </c>
      <c r="R23" s="40">
        <v>20</v>
      </c>
      <c r="S23" s="40">
        <v>30</v>
      </c>
      <c r="T23" s="40">
        <v>33</v>
      </c>
      <c r="U23" s="40">
        <v>11</v>
      </c>
      <c r="V23" s="52">
        <v>0.83498135856847999</v>
      </c>
      <c r="W23" s="52">
        <v>6.0961395810985003E-2</v>
      </c>
      <c r="X23" s="52">
        <v>4.32274173929117E-2</v>
      </c>
      <c r="Y23" s="52">
        <v>6.0829828227623201E-2</v>
      </c>
      <c r="Z23" s="11">
        <v>2.2583313356046899</v>
      </c>
      <c r="AA23" s="11">
        <v>2.82363891743544E-2</v>
      </c>
      <c r="AB23" s="11">
        <v>1.0507247918451901</v>
      </c>
      <c r="AC23" s="11">
        <v>0.884966077327207</v>
      </c>
      <c r="AD23" s="11">
        <v>3.9380327032698001E-4</v>
      </c>
      <c r="AE23" s="11">
        <v>2.31</v>
      </c>
      <c r="AF23" s="19">
        <v>1</v>
      </c>
    </row>
    <row r="24" spans="1:32">
      <c r="A24" s="15" t="s">
        <v>699</v>
      </c>
      <c r="B24" s="7">
        <v>38448</v>
      </c>
      <c r="C24" s="8">
        <v>265.59660000000002</v>
      </c>
      <c r="D24" s="9">
        <v>273.18</v>
      </c>
      <c r="E24" s="10">
        <v>40.896999999999998</v>
      </c>
      <c r="F24" s="11">
        <v>2.7846892357184001</v>
      </c>
      <c r="G24" s="11">
        <v>7.7370916754478296</v>
      </c>
      <c r="H24" s="11">
        <v>-5.0121937057252399</v>
      </c>
      <c r="I24" s="12">
        <v>-4.7755425165316296</v>
      </c>
      <c r="J24" s="11">
        <v>-4.93933336432523</v>
      </c>
      <c r="K24" s="11">
        <v>20.071760788801701</v>
      </c>
      <c r="L24" s="11">
        <v>6.5690404676921101</v>
      </c>
      <c r="M24" s="11">
        <v>11.4918776069032</v>
      </c>
      <c r="N24" s="11">
        <v>13.3588570592336</v>
      </c>
      <c r="O24" s="40">
        <v>3</v>
      </c>
      <c r="P24" s="40">
        <v>14</v>
      </c>
      <c r="Q24" s="40">
        <v>39</v>
      </c>
      <c r="R24" s="40">
        <v>37</v>
      </c>
      <c r="S24" s="40">
        <v>24</v>
      </c>
      <c r="T24" s="40">
        <v>39</v>
      </c>
      <c r="U24" s="40">
        <v>20</v>
      </c>
      <c r="V24" s="52">
        <v>0.70686159955370298</v>
      </c>
      <c r="W24" s="52">
        <v>7.7483736069685602E-2</v>
      </c>
      <c r="X24" s="52">
        <v>0.128954701128774</v>
      </c>
      <c r="Y24" s="52">
        <v>8.6699963247837006E-2</v>
      </c>
      <c r="Z24" s="11">
        <v>1.83087269548564</v>
      </c>
      <c r="AA24" s="11">
        <v>-5.7399887252998104E-4</v>
      </c>
      <c r="AB24" s="11">
        <v>1.23407633895144</v>
      </c>
      <c r="AC24" s="11">
        <v>0.85169833985824195</v>
      </c>
      <c r="AD24" s="11">
        <v>-1.1521604608199801E-2</v>
      </c>
      <c r="AE24" s="11">
        <v>2.59</v>
      </c>
      <c r="AF24" s="19">
        <v>1</v>
      </c>
    </row>
    <row r="25" spans="1:32">
      <c r="A25" s="15" t="s">
        <v>700</v>
      </c>
      <c r="B25" s="7">
        <v>39162</v>
      </c>
      <c r="C25" s="8">
        <v>37.983267789999999</v>
      </c>
      <c r="D25" s="9">
        <v>39.31</v>
      </c>
      <c r="E25" s="10">
        <v>16.3017</v>
      </c>
      <c r="F25" s="11">
        <v>0.39043495932455902</v>
      </c>
      <c r="G25" s="11">
        <v>6.5853738271928002</v>
      </c>
      <c r="H25" s="11">
        <v>4.3916777131001199</v>
      </c>
      <c r="I25" s="12">
        <v>3.3866702182309401</v>
      </c>
      <c r="J25" s="11">
        <v>-0.232562409346559</v>
      </c>
      <c r="K25" s="11">
        <v>16.622622924261599</v>
      </c>
      <c r="L25" s="11">
        <v>9.0304270714025101</v>
      </c>
      <c r="M25" s="11"/>
      <c r="N25" s="11">
        <v>5.4090815632400897</v>
      </c>
      <c r="O25" s="40">
        <v>30</v>
      </c>
      <c r="P25" s="40">
        <v>24</v>
      </c>
      <c r="Q25" s="40">
        <v>10</v>
      </c>
      <c r="R25" s="40">
        <v>24</v>
      </c>
      <c r="S25" s="40">
        <v>31</v>
      </c>
      <c r="T25" s="40">
        <v>32</v>
      </c>
      <c r="U25" s="40"/>
      <c r="V25" s="52">
        <v>0.91120308938456496</v>
      </c>
      <c r="W25" s="52">
        <v>8.3513106479973995E-2</v>
      </c>
      <c r="X25" s="52">
        <v>0</v>
      </c>
      <c r="Y25" s="52">
        <v>5.28380413546101E-3</v>
      </c>
      <c r="Z25" s="11">
        <v>0.52838041354610099</v>
      </c>
      <c r="AA25" s="11">
        <v>6.6522883012744404E-3</v>
      </c>
      <c r="AB25" s="11">
        <v>0.93878137717462395</v>
      </c>
      <c r="AC25" s="11">
        <v>0.92305770563215905</v>
      </c>
      <c r="AD25" s="11">
        <v>-7.3468999770415497E-3</v>
      </c>
      <c r="AE25" s="11">
        <v>2.33</v>
      </c>
      <c r="AF25" s="19">
        <v>0</v>
      </c>
    </row>
    <row r="26" spans="1:32">
      <c r="A26" s="15" t="s">
        <v>701</v>
      </c>
      <c r="B26" s="7">
        <v>39349</v>
      </c>
      <c r="C26" s="8">
        <v>54.745850218000001</v>
      </c>
      <c r="D26" s="9">
        <v>55.16</v>
      </c>
      <c r="E26" s="10">
        <v>13.973100000000001</v>
      </c>
      <c r="F26" s="11">
        <v>-0.21922621002869999</v>
      </c>
      <c r="G26" s="11">
        <v>5.5138980132750399</v>
      </c>
      <c r="H26" s="11">
        <v>5.3071467868474498</v>
      </c>
      <c r="I26" s="12">
        <v>4.5116268633273302</v>
      </c>
      <c r="J26" s="11">
        <v>-0.32741279691846897</v>
      </c>
      <c r="K26" s="11">
        <v>13.203716779316601</v>
      </c>
      <c r="L26" s="11">
        <v>6.7155893489218004</v>
      </c>
      <c r="M26" s="11"/>
      <c r="N26" s="11">
        <v>3.8909306709729501</v>
      </c>
      <c r="O26" s="40">
        <v>38</v>
      </c>
      <c r="P26" s="40">
        <v>35</v>
      </c>
      <c r="Q26" s="40">
        <v>7</v>
      </c>
      <c r="R26" s="40">
        <v>25</v>
      </c>
      <c r="S26" s="40">
        <v>39</v>
      </c>
      <c r="T26" s="40">
        <v>38</v>
      </c>
      <c r="U26" s="40"/>
      <c r="V26" s="52">
        <v>0.81398506818668004</v>
      </c>
      <c r="W26" s="52">
        <v>0</v>
      </c>
      <c r="X26" s="52">
        <v>0</v>
      </c>
      <c r="Y26" s="52">
        <v>0.18601493181331999</v>
      </c>
      <c r="Z26" s="11">
        <v>18.601493181332</v>
      </c>
      <c r="AA26" s="11">
        <v>1.1756486563004099E-3</v>
      </c>
      <c r="AB26" s="11">
        <v>0.80672488429627798</v>
      </c>
      <c r="AC26" s="11">
        <v>0.92628987630321002</v>
      </c>
      <c r="AD26" s="11">
        <v>-1.26254974724411E-2</v>
      </c>
      <c r="AE26" s="11">
        <v>2.68</v>
      </c>
      <c r="AF26" s="19">
        <v>0</v>
      </c>
    </row>
    <row r="27" spans="1:32">
      <c r="A27" s="15" t="s">
        <v>702</v>
      </c>
      <c r="B27" s="7">
        <v>38041</v>
      </c>
      <c r="C27" s="8">
        <v>470.648219439</v>
      </c>
      <c r="D27" s="9">
        <v>486.33</v>
      </c>
      <c r="E27" s="10">
        <v>65.613600000000005</v>
      </c>
      <c r="F27" s="11">
        <v>0.61336899051731597</v>
      </c>
      <c r="G27" s="11">
        <v>8.1075381140133498</v>
      </c>
      <c r="H27" s="11">
        <v>6.6814949222979898</v>
      </c>
      <c r="I27" s="12">
        <v>5.6072931186000901</v>
      </c>
      <c r="J27" s="11">
        <v>0.101301047184332</v>
      </c>
      <c r="K27" s="11">
        <v>23.942446616559401</v>
      </c>
      <c r="L27" s="11">
        <v>13.471579684235</v>
      </c>
      <c r="M27" s="11">
        <v>12.380257683304899</v>
      </c>
      <c r="N27" s="11">
        <v>16.456667418578601</v>
      </c>
      <c r="O27" s="40">
        <v>26</v>
      </c>
      <c r="P27" s="40">
        <v>11</v>
      </c>
      <c r="Q27" s="40">
        <v>1</v>
      </c>
      <c r="R27" s="40">
        <v>22</v>
      </c>
      <c r="S27" s="40">
        <v>9</v>
      </c>
      <c r="T27" s="40">
        <v>14</v>
      </c>
      <c r="U27" s="40">
        <v>18</v>
      </c>
      <c r="V27" s="52">
        <v>0.86082404803454804</v>
      </c>
      <c r="W27" s="52">
        <v>6.9900210411255007E-2</v>
      </c>
      <c r="X27" s="52">
        <v>4.7425911406847897E-2</v>
      </c>
      <c r="Y27" s="52">
        <v>2.1849830147349699E-2</v>
      </c>
      <c r="Z27" s="11">
        <v>2.18498301473497</v>
      </c>
      <c r="AA27" s="11">
        <v>7.3192594417452097E-3</v>
      </c>
      <c r="AB27" s="11">
        <v>1.01774613216818</v>
      </c>
      <c r="AC27" s="11">
        <v>0.92040370686266504</v>
      </c>
      <c r="AD27" s="11">
        <v>-4.7972463021067301E-3</v>
      </c>
      <c r="AE27" s="11">
        <v>2.46</v>
      </c>
      <c r="AF27" s="19">
        <v>0</v>
      </c>
    </row>
    <row r="28" spans="1:32">
      <c r="A28" s="15" t="s">
        <v>703</v>
      </c>
      <c r="B28" s="7">
        <v>37560</v>
      </c>
      <c r="C28" s="8">
        <v>5406.0196708082003</v>
      </c>
      <c r="D28" s="9">
        <v>5419.07</v>
      </c>
      <c r="E28" s="10">
        <v>185.90530000000001</v>
      </c>
      <c r="F28" s="11">
        <v>1.2251763086479599</v>
      </c>
      <c r="G28" s="11">
        <v>6.5653016302478697</v>
      </c>
      <c r="H28" s="11">
        <v>2.6335606039694199</v>
      </c>
      <c r="I28" s="12">
        <v>1.8547556432171799</v>
      </c>
      <c r="J28" s="11">
        <v>0.72079139688008298</v>
      </c>
      <c r="K28" s="11">
        <v>20.074667748334399</v>
      </c>
      <c r="L28" s="11">
        <v>11.807466150225901</v>
      </c>
      <c r="M28" s="11">
        <v>15.0812719558733</v>
      </c>
      <c r="N28" s="11">
        <v>23.845780419939398</v>
      </c>
      <c r="O28" s="40">
        <v>21</v>
      </c>
      <c r="P28" s="40">
        <v>25</v>
      </c>
      <c r="Q28" s="40">
        <v>21</v>
      </c>
      <c r="R28" s="40">
        <v>17</v>
      </c>
      <c r="S28" s="40">
        <v>23</v>
      </c>
      <c r="T28" s="40">
        <v>20</v>
      </c>
      <c r="U28" s="40">
        <v>7</v>
      </c>
      <c r="V28" s="52">
        <v>0.64243686062779404</v>
      </c>
      <c r="W28" s="52">
        <v>5.7793355442271703E-2</v>
      </c>
      <c r="X28" s="52">
        <v>1.92097130350656E-2</v>
      </c>
      <c r="Y28" s="52">
        <v>0.28056007089486801</v>
      </c>
      <c r="Z28" s="11">
        <v>8.8040820226133096</v>
      </c>
      <c r="AA28" s="11">
        <v>1.28066713753716E-2</v>
      </c>
      <c r="AB28" s="11">
        <v>0.84967070183564397</v>
      </c>
      <c r="AC28" s="11">
        <v>0.84973249202637102</v>
      </c>
      <c r="AD28" s="11">
        <v>-4.62956737769057E-3</v>
      </c>
      <c r="AE28" s="11">
        <v>2.11</v>
      </c>
      <c r="AF28" s="19">
        <v>1</v>
      </c>
    </row>
    <row r="29" spans="1:32">
      <c r="A29" s="15" t="s">
        <v>704</v>
      </c>
      <c r="B29" s="7">
        <v>40676</v>
      </c>
      <c r="C29" s="8">
        <v>5406.0196708082003</v>
      </c>
      <c r="D29" s="9">
        <v>5419.07</v>
      </c>
      <c r="E29" s="10">
        <v>17.9985</v>
      </c>
      <c r="F29" s="11">
        <v>1.3001266357112899</v>
      </c>
      <c r="G29" s="11">
        <v>6.7818028643639403</v>
      </c>
      <c r="H29" s="11">
        <v>3.0204684387663998</v>
      </c>
      <c r="I29" s="12">
        <v>2.2206446116711498</v>
      </c>
      <c r="J29" s="11">
        <v>1.5584884580443801</v>
      </c>
      <c r="K29" s="11">
        <v>21.074218727642101</v>
      </c>
      <c r="L29" s="11">
        <v>12.7177507137462</v>
      </c>
      <c r="M29" s="11"/>
      <c r="N29" s="11">
        <v>12.1413105326577</v>
      </c>
      <c r="O29" s="40">
        <v>19</v>
      </c>
      <c r="P29" s="40">
        <v>22</v>
      </c>
      <c r="Q29" s="40">
        <v>20</v>
      </c>
      <c r="R29" s="40">
        <v>12</v>
      </c>
      <c r="S29" s="40">
        <v>18</v>
      </c>
      <c r="T29" s="40">
        <v>16</v>
      </c>
      <c r="U29" s="40"/>
      <c r="V29" s="52">
        <v>0.64243686062779404</v>
      </c>
      <c r="W29" s="52">
        <v>5.7793355442271703E-2</v>
      </c>
      <c r="X29" s="52">
        <v>1.92097130350656E-2</v>
      </c>
      <c r="Y29" s="52">
        <v>0.28056007089486801</v>
      </c>
      <c r="Z29" s="11">
        <v>8.8040820226133096</v>
      </c>
      <c r="AA29" s="11">
        <v>1.6139740555092302E-2</v>
      </c>
      <c r="AB29" s="11">
        <v>0.84961258368626802</v>
      </c>
      <c r="AC29" s="11">
        <v>0.84962589488560003</v>
      </c>
      <c r="AD29" s="11">
        <v>-1.15643138128646E-3</v>
      </c>
      <c r="AE29" s="11">
        <v>1.22</v>
      </c>
      <c r="AF29" s="19">
        <v>1</v>
      </c>
    </row>
    <row r="30" spans="1:32">
      <c r="A30" s="15" t="s">
        <v>705</v>
      </c>
      <c r="B30" s="7">
        <v>34608</v>
      </c>
      <c r="C30" s="8">
        <v>1084.9393986397999</v>
      </c>
      <c r="D30" s="9">
        <v>1104.1199999999999</v>
      </c>
      <c r="E30" s="10">
        <v>211.87</v>
      </c>
      <c r="F30" s="11">
        <v>4.9017180769421298</v>
      </c>
      <c r="G30" s="11">
        <v>9.3635472048727806</v>
      </c>
      <c r="H30" s="11">
        <v>6.2910751015903301</v>
      </c>
      <c r="I30" s="12">
        <v>5.97209023158105</v>
      </c>
      <c r="J30" s="11">
        <v>4.9432859477933597</v>
      </c>
      <c r="K30" s="11">
        <v>23.3442521309913</v>
      </c>
      <c r="L30" s="11">
        <v>14.041399784824</v>
      </c>
      <c r="M30" s="11">
        <v>13.5737642017471</v>
      </c>
      <c r="N30" s="11">
        <v>15.069205038578801</v>
      </c>
      <c r="O30" s="40">
        <v>1</v>
      </c>
      <c r="P30" s="40">
        <v>1</v>
      </c>
      <c r="Q30" s="40">
        <v>2</v>
      </c>
      <c r="R30" s="40">
        <v>3</v>
      </c>
      <c r="S30" s="40">
        <v>10</v>
      </c>
      <c r="T30" s="40">
        <v>11</v>
      </c>
      <c r="U30" s="40">
        <v>15</v>
      </c>
      <c r="V30" s="52">
        <v>0.81871665000275395</v>
      </c>
      <c r="W30" s="52">
        <v>0.107601200354593</v>
      </c>
      <c r="X30" s="52">
        <v>0</v>
      </c>
      <c r="Y30" s="52">
        <v>7.3682149642653502E-2</v>
      </c>
      <c r="Z30" s="11">
        <v>2.6558203394881299</v>
      </c>
      <c r="AA30" s="11">
        <v>2.50651047919969E-2</v>
      </c>
      <c r="AB30" s="11">
        <v>0.85560013761846099</v>
      </c>
      <c r="AC30" s="11">
        <v>0.85381675175635396</v>
      </c>
      <c r="AD30" s="11">
        <v>1.28815368919256E-2</v>
      </c>
      <c r="AE30" s="11">
        <v>2.44</v>
      </c>
      <c r="AF30" s="19">
        <v>1</v>
      </c>
    </row>
    <row r="31" spans="1:32">
      <c r="A31" s="15" t="s">
        <v>706</v>
      </c>
      <c r="B31" s="7">
        <v>38573</v>
      </c>
      <c r="C31" s="8">
        <v>164.72970000000001</v>
      </c>
      <c r="D31" s="9">
        <v>174.41</v>
      </c>
      <c r="E31" s="10">
        <v>32.118400000000001</v>
      </c>
      <c r="F31" s="11">
        <v>1.99166751346409</v>
      </c>
      <c r="G31" s="11">
        <v>8.6372984089187099</v>
      </c>
      <c r="H31" s="11">
        <v>3.6589026196800498</v>
      </c>
      <c r="I31" s="12">
        <v>2.3863716058119699</v>
      </c>
      <c r="J31" s="11">
        <v>1.05051204203306</v>
      </c>
      <c r="K31" s="11">
        <v>16.241283790759599</v>
      </c>
      <c r="L31" s="11">
        <v>9.8356792229120593</v>
      </c>
      <c r="M31" s="11">
        <v>10.4946607415259</v>
      </c>
      <c r="N31" s="11">
        <v>11.3094711490923</v>
      </c>
      <c r="O31" s="40">
        <v>11</v>
      </c>
      <c r="P31" s="40">
        <v>7</v>
      </c>
      <c r="Q31" s="40">
        <v>16</v>
      </c>
      <c r="R31" s="40">
        <v>16</v>
      </c>
      <c r="S31" s="40">
        <v>33</v>
      </c>
      <c r="T31" s="40">
        <v>31</v>
      </c>
      <c r="U31" s="40">
        <v>22</v>
      </c>
      <c r="V31" s="52">
        <v>0.82076468646950995</v>
      </c>
      <c r="W31" s="52">
        <v>3.3723230169210097E-2</v>
      </c>
      <c r="X31" s="52">
        <v>3.04131749501056E-2</v>
      </c>
      <c r="Y31" s="52">
        <v>0.115098908411173</v>
      </c>
      <c r="Z31" s="11">
        <v>2.49527969166216</v>
      </c>
      <c r="AA31" s="11">
        <v>1.2120297626442501E-2</v>
      </c>
      <c r="AB31" s="11">
        <v>0.96221199344505803</v>
      </c>
      <c r="AC31" s="11">
        <v>0.89940318659643204</v>
      </c>
      <c r="AD31" s="11">
        <v>-2.1727028175593699E-3</v>
      </c>
      <c r="AE31" s="11">
        <v>2.6</v>
      </c>
      <c r="AF31" s="19">
        <v>1</v>
      </c>
    </row>
    <row r="32" spans="1:32">
      <c r="A32" s="15" t="s">
        <v>707</v>
      </c>
      <c r="B32" s="7">
        <v>39905</v>
      </c>
      <c r="C32" s="8">
        <v>164.72970000000001</v>
      </c>
      <c r="D32" s="9">
        <v>174.41</v>
      </c>
      <c r="E32" s="10">
        <v>25.574100000000001</v>
      </c>
      <c r="F32" s="11">
        <v>2.00710784215963</v>
      </c>
      <c r="G32" s="11">
        <v>8.6618087569841506</v>
      </c>
      <c r="H32" s="11">
        <v>3.70050483547231</v>
      </c>
      <c r="I32" s="12">
        <v>2.4266867455403398</v>
      </c>
      <c r="J32" s="11">
        <v>1.1105751743551799</v>
      </c>
      <c r="K32" s="11">
        <v>16.303228159763499</v>
      </c>
      <c r="L32" s="11">
        <v>9.8710097916691701</v>
      </c>
      <c r="M32" s="11"/>
      <c r="N32" s="11">
        <v>13.845925468012799</v>
      </c>
      <c r="O32" s="40">
        <v>10</v>
      </c>
      <c r="P32" s="40">
        <v>6</v>
      </c>
      <c r="Q32" s="40">
        <v>14</v>
      </c>
      <c r="R32" s="40">
        <v>14</v>
      </c>
      <c r="S32" s="40">
        <v>32</v>
      </c>
      <c r="T32" s="40">
        <v>29</v>
      </c>
      <c r="U32" s="40"/>
      <c r="V32" s="52">
        <v>0.82076468646950995</v>
      </c>
      <c r="W32" s="52">
        <v>3.3723230169210097E-2</v>
      </c>
      <c r="X32" s="52">
        <v>3.04131749501056E-2</v>
      </c>
      <c r="Y32" s="52">
        <v>0.115098908411173</v>
      </c>
      <c r="Z32" s="11">
        <v>2.49527969166216</v>
      </c>
      <c r="AA32" s="11">
        <v>1.23561891646226E-2</v>
      </c>
      <c r="AB32" s="11">
        <v>0.96222437583428</v>
      </c>
      <c r="AC32" s="11">
        <v>0.89940797194637501</v>
      </c>
      <c r="AD32" s="11">
        <v>-1.9468693571493101E-3</v>
      </c>
      <c r="AE32" s="11">
        <v>3</v>
      </c>
      <c r="AF32" s="19">
        <v>1</v>
      </c>
    </row>
    <row r="33" spans="1:32">
      <c r="A33" s="15" t="s">
        <v>708</v>
      </c>
      <c r="B33" s="7">
        <v>39359</v>
      </c>
      <c r="C33" s="8">
        <v>112.6871</v>
      </c>
      <c r="D33" s="9">
        <v>121.62</v>
      </c>
      <c r="E33" s="10">
        <v>21.42</v>
      </c>
      <c r="F33" s="11">
        <v>-0.418410041841</v>
      </c>
      <c r="G33" s="11">
        <v>6.1446977205153797</v>
      </c>
      <c r="H33" s="11">
        <v>-0.37209302325580401</v>
      </c>
      <c r="I33" s="12">
        <v>-0.78740157480313699</v>
      </c>
      <c r="J33" s="11">
        <v>-1.47194112235509</v>
      </c>
      <c r="K33" s="11">
        <v>15.992420661973799</v>
      </c>
      <c r="L33" s="11">
        <v>11.521252463130001</v>
      </c>
      <c r="M33" s="11"/>
      <c r="N33" s="11">
        <v>9.1099241258173507</v>
      </c>
      <c r="O33" s="40">
        <v>41</v>
      </c>
      <c r="P33" s="40">
        <v>29</v>
      </c>
      <c r="Q33" s="40">
        <v>35</v>
      </c>
      <c r="R33" s="40">
        <v>31</v>
      </c>
      <c r="S33" s="40">
        <v>35</v>
      </c>
      <c r="T33" s="40">
        <v>22</v>
      </c>
      <c r="U33" s="40"/>
      <c r="V33" s="52">
        <v>0.82573016708327795</v>
      </c>
      <c r="W33" s="52">
        <v>0</v>
      </c>
      <c r="X33" s="52">
        <v>0</v>
      </c>
      <c r="Y33" s="52">
        <v>0.17426983291672099</v>
      </c>
      <c r="Z33" s="11">
        <v>16.341599789501402</v>
      </c>
      <c r="AA33" s="11">
        <v>-7.9909212304056596E-3</v>
      </c>
      <c r="AB33" s="11">
        <v>0.68598407684331497</v>
      </c>
      <c r="AC33" s="11">
        <v>0.80199029035776104</v>
      </c>
      <c r="AD33" s="11">
        <v>-2.5543984275066999E-2</v>
      </c>
      <c r="AE33" s="11">
        <v>2.4</v>
      </c>
      <c r="AF33" s="19">
        <v>1</v>
      </c>
    </row>
    <row r="34" spans="1:32">
      <c r="A34" s="15" t="s">
        <v>709</v>
      </c>
      <c r="B34" s="7">
        <v>39303</v>
      </c>
      <c r="C34" s="8">
        <v>125.25579999999999</v>
      </c>
      <c r="D34" s="9">
        <v>134.56</v>
      </c>
      <c r="E34" s="10">
        <v>22.95</v>
      </c>
      <c r="F34" s="11">
        <v>-0.304083405734146</v>
      </c>
      <c r="G34" s="11">
        <v>6.0536044362292003</v>
      </c>
      <c r="H34" s="11">
        <v>1.54867256637168</v>
      </c>
      <c r="I34" s="12">
        <v>0.70206230802984904</v>
      </c>
      <c r="J34" s="11">
        <v>-2.7542372881356001</v>
      </c>
      <c r="K34" s="11">
        <v>19.863685636720302</v>
      </c>
      <c r="L34" s="11">
        <v>12.215049139599699</v>
      </c>
      <c r="M34" s="11"/>
      <c r="N34" s="11">
        <v>9.7946310826040097</v>
      </c>
      <c r="O34" s="40">
        <v>39</v>
      </c>
      <c r="P34" s="40">
        <v>30</v>
      </c>
      <c r="Q34" s="40">
        <v>29</v>
      </c>
      <c r="R34" s="40">
        <v>33</v>
      </c>
      <c r="S34" s="40">
        <v>26</v>
      </c>
      <c r="T34" s="40">
        <v>18</v>
      </c>
      <c r="U34" s="40"/>
      <c r="V34" s="52">
        <v>0.95790181623614001</v>
      </c>
      <c r="W34" s="52">
        <v>1.3512529354062001E-2</v>
      </c>
      <c r="X34" s="52">
        <v>0</v>
      </c>
      <c r="Y34" s="52">
        <v>2.8585654409797601E-2</v>
      </c>
      <c r="Z34" s="11">
        <v>2.8585654409797598</v>
      </c>
      <c r="AA34" s="11">
        <v>-4.0939041933555197E-3</v>
      </c>
      <c r="AB34" s="11">
        <v>0.909324355653368</v>
      </c>
      <c r="AC34" s="11">
        <v>0.93713424030364101</v>
      </c>
      <c r="AD34" s="11">
        <v>-2.0980677404630499E-2</v>
      </c>
      <c r="AE34" s="11">
        <v>2.4</v>
      </c>
      <c r="AF34" s="19">
        <v>1</v>
      </c>
    </row>
    <row r="35" spans="1:32">
      <c r="A35" s="15" t="s">
        <v>710</v>
      </c>
      <c r="B35" s="7">
        <v>34790</v>
      </c>
      <c r="C35" s="8">
        <v>556.10955941500004</v>
      </c>
      <c r="D35" s="9">
        <v>792.29</v>
      </c>
      <c r="E35" s="10">
        <v>53.197800000000001</v>
      </c>
      <c r="F35" s="11">
        <v>-0.30584134480238201</v>
      </c>
      <c r="G35" s="11">
        <v>3.9238745672915298</v>
      </c>
      <c r="H35" s="11">
        <v>2.4508331214901502</v>
      </c>
      <c r="I35" s="12">
        <v>1.5527523461183099</v>
      </c>
      <c r="J35" s="11">
        <v>-4.2757404541692097</v>
      </c>
      <c r="K35" s="11">
        <v>16.073372596718201</v>
      </c>
      <c r="L35" s="11">
        <v>8.9014004970478808</v>
      </c>
      <c r="M35" s="11">
        <v>6.4532237561428598</v>
      </c>
      <c r="N35" s="11">
        <v>8.1812503568478494</v>
      </c>
      <c r="O35" s="40">
        <v>40</v>
      </c>
      <c r="P35" s="40">
        <v>41</v>
      </c>
      <c r="Q35" s="40">
        <v>22</v>
      </c>
      <c r="R35" s="40">
        <v>36</v>
      </c>
      <c r="S35" s="40">
        <v>34</v>
      </c>
      <c r="T35" s="40">
        <v>34</v>
      </c>
      <c r="U35" s="40">
        <v>23</v>
      </c>
      <c r="V35" s="52">
        <v>0.80655210441624203</v>
      </c>
      <c r="W35" s="52">
        <v>0</v>
      </c>
      <c r="X35" s="52">
        <v>0</v>
      </c>
      <c r="Y35" s="52">
        <v>0.193447895583757</v>
      </c>
      <c r="Z35" s="11">
        <v>10.506217498604601</v>
      </c>
      <c r="AA35" s="11">
        <v>-1.8594800520618801E-4</v>
      </c>
      <c r="AB35" s="11">
        <v>0.91851599082695601</v>
      </c>
      <c r="AC35" s="11">
        <v>0.95555950263732603</v>
      </c>
      <c r="AD35" s="11">
        <v>-2.7962875106709102E-2</v>
      </c>
      <c r="AE35" s="11">
        <v>1.95</v>
      </c>
      <c r="AF35" s="19">
        <v>1</v>
      </c>
    </row>
    <row r="36" spans="1:32">
      <c r="A36" s="15" t="s">
        <v>711</v>
      </c>
      <c r="B36" s="7">
        <v>39714</v>
      </c>
      <c r="C36" s="8">
        <v>110.250698255</v>
      </c>
      <c r="D36" s="9">
        <v>112.9</v>
      </c>
      <c r="E36" s="10">
        <v>20.876999999999999</v>
      </c>
      <c r="F36" s="11">
        <v>0.28629896144571898</v>
      </c>
      <c r="G36" s="11">
        <v>7.0807580847844296</v>
      </c>
      <c r="H36" s="11">
        <v>2.2610382358415602</v>
      </c>
      <c r="I36" s="12">
        <v>1.6486191718926499</v>
      </c>
      <c r="J36" s="11">
        <v>-7.2232295221843197</v>
      </c>
      <c r="K36" s="11">
        <v>19.125848021478699</v>
      </c>
      <c r="L36" s="11">
        <v>9.9040895959595705</v>
      </c>
      <c r="M36" s="11"/>
      <c r="N36" s="11">
        <v>9.9438863203465502</v>
      </c>
      <c r="O36" s="40">
        <v>32</v>
      </c>
      <c r="P36" s="40">
        <v>19</v>
      </c>
      <c r="Q36" s="40">
        <v>24</v>
      </c>
      <c r="R36" s="40">
        <v>41</v>
      </c>
      <c r="S36" s="40">
        <v>28</v>
      </c>
      <c r="T36" s="40">
        <v>28</v>
      </c>
      <c r="U36" s="40"/>
      <c r="V36" s="52">
        <v>0.92198707743636399</v>
      </c>
      <c r="W36" s="52">
        <v>5.2722471216140397E-2</v>
      </c>
      <c r="X36" s="52">
        <v>0</v>
      </c>
      <c r="Y36" s="52">
        <v>2.5290451347495801E-2</v>
      </c>
      <c r="Z36" s="11">
        <v>2.5290451347495799</v>
      </c>
      <c r="AA36" s="11">
        <v>-2.2691817495962802E-2</v>
      </c>
      <c r="AB36" s="11">
        <v>1.00473464261569</v>
      </c>
      <c r="AC36" s="11">
        <v>0.87696967054566899</v>
      </c>
      <c r="AD36" s="11">
        <v>-3.4367518226174898E-2</v>
      </c>
      <c r="AE36" s="11">
        <v>2.4500000000000002</v>
      </c>
      <c r="AF36" s="19">
        <v>1</v>
      </c>
    </row>
    <row r="37" spans="1:32">
      <c r="A37" s="15" t="s">
        <v>712</v>
      </c>
      <c r="B37" s="7">
        <v>38239</v>
      </c>
      <c r="C37" s="8">
        <v>713.3057</v>
      </c>
      <c r="D37" s="9">
        <v>732.17</v>
      </c>
      <c r="E37" s="10">
        <v>83.213999999999999</v>
      </c>
      <c r="F37" s="11">
        <v>1.12285818446956</v>
      </c>
      <c r="G37" s="11">
        <v>6.9011587574831204</v>
      </c>
      <c r="H37" s="11">
        <v>3.6921658297092801</v>
      </c>
      <c r="I37" s="12">
        <v>2.70924104222465</v>
      </c>
      <c r="J37" s="11">
        <v>0.57895691061824495</v>
      </c>
      <c r="K37" s="11">
        <v>21.248741544986299</v>
      </c>
      <c r="L37" s="11">
        <v>13.143589933412301</v>
      </c>
      <c r="M37" s="11">
        <v>14.314243383476301</v>
      </c>
      <c r="N37" s="11">
        <v>19.659325468606699</v>
      </c>
      <c r="O37" s="40">
        <v>23</v>
      </c>
      <c r="P37" s="40">
        <v>21</v>
      </c>
      <c r="Q37" s="40">
        <v>15</v>
      </c>
      <c r="R37" s="40">
        <v>18</v>
      </c>
      <c r="S37" s="40">
        <v>15</v>
      </c>
      <c r="T37" s="40">
        <v>15</v>
      </c>
      <c r="U37" s="40">
        <v>13</v>
      </c>
      <c r="V37" s="52">
        <v>0.909785782566362</v>
      </c>
      <c r="W37" s="52">
        <v>3.97693259450402E-2</v>
      </c>
      <c r="X37" s="52">
        <v>2.7277372261776699E-2</v>
      </c>
      <c r="Y37" s="52">
        <v>2.31675192268215E-2</v>
      </c>
      <c r="Z37" s="11">
        <v>1.13808688260183</v>
      </c>
      <c r="AA37" s="11">
        <v>7.2443030101230496E-3</v>
      </c>
      <c r="AB37" s="11">
        <v>0.94134613007382395</v>
      </c>
      <c r="AC37" s="11">
        <v>0.93039493390111605</v>
      </c>
      <c r="AD37" s="11">
        <v>-4.4374909397366501E-3</v>
      </c>
      <c r="AE37" s="11">
        <v>2.37</v>
      </c>
      <c r="AF37" s="19">
        <v>1</v>
      </c>
    </row>
    <row r="38" spans="1:32">
      <c r="A38" s="15" t="s">
        <v>713</v>
      </c>
      <c r="B38" s="7">
        <v>40067</v>
      </c>
      <c r="C38" s="8">
        <v>4424.7102000000004</v>
      </c>
      <c r="D38" s="9">
        <v>4729.8999999999996</v>
      </c>
      <c r="E38" s="10">
        <v>23.925999999999998</v>
      </c>
      <c r="F38" s="11">
        <v>2.36159835714898</v>
      </c>
      <c r="G38" s="11">
        <v>8.9625648966208207</v>
      </c>
      <c r="H38" s="11">
        <v>5.7549504950495001</v>
      </c>
      <c r="I38" s="12">
        <v>4.7181372549019596</v>
      </c>
      <c r="J38" s="11">
        <v>4.5168617857766797</v>
      </c>
      <c r="K38" s="11">
        <v>24.768366446695499</v>
      </c>
      <c r="L38" s="11">
        <v>15.7194864903722</v>
      </c>
      <c r="M38" s="11"/>
      <c r="N38" s="11">
        <v>13.6942884729981</v>
      </c>
      <c r="O38" s="40">
        <v>6</v>
      </c>
      <c r="P38" s="40">
        <v>3</v>
      </c>
      <c r="Q38" s="40">
        <v>5</v>
      </c>
      <c r="R38" s="40">
        <v>5</v>
      </c>
      <c r="S38" s="40">
        <v>5</v>
      </c>
      <c r="T38" s="40">
        <v>2</v>
      </c>
      <c r="U38" s="40"/>
      <c r="V38" s="52">
        <v>0.91093965943491795</v>
      </c>
      <c r="W38" s="52">
        <v>3.1564234465366998E-2</v>
      </c>
      <c r="X38" s="52">
        <v>2.20958267236943E-3</v>
      </c>
      <c r="Y38" s="52">
        <v>5.5286523427346003E-2</v>
      </c>
      <c r="Z38" s="11">
        <v>4.61246128008223</v>
      </c>
      <c r="AA38" s="11">
        <v>2.46982633422431E-2</v>
      </c>
      <c r="AB38" s="11">
        <v>0.88965628382533402</v>
      </c>
      <c r="AC38" s="11">
        <v>0.92257878488615097</v>
      </c>
      <c r="AD38" s="11">
        <v>1.00466650020103E-2</v>
      </c>
      <c r="AE38" s="11">
        <v>2.02</v>
      </c>
      <c r="AF38" s="19">
        <v>1</v>
      </c>
    </row>
    <row r="39" spans="1:32">
      <c r="A39" s="15" t="s">
        <v>714</v>
      </c>
      <c r="B39" s="7">
        <v>38488</v>
      </c>
      <c r="C39" s="8">
        <v>2839.8330000000001</v>
      </c>
      <c r="D39" s="9">
        <v>2914.44</v>
      </c>
      <c r="E39" s="10">
        <v>60.817</v>
      </c>
      <c r="F39" s="11">
        <v>0.96286335640885001</v>
      </c>
      <c r="G39" s="11">
        <v>5.78525334400166</v>
      </c>
      <c r="H39" s="11">
        <v>2.1842498781860602</v>
      </c>
      <c r="I39" s="12">
        <v>1.2486057236086301</v>
      </c>
      <c r="J39" s="11">
        <v>-2.51811245752388</v>
      </c>
      <c r="K39" s="11">
        <v>19.940356561736198</v>
      </c>
      <c r="L39" s="11">
        <v>11.627307093781701</v>
      </c>
      <c r="M39" s="11">
        <v>15.316792128532001</v>
      </c>
      <c r="N39" s="11">
        <v>17.621037416756401</v>
      </c>
      <c r="O39" s="40">
        <v>24</v>
      </c>
      <c r="P39" s="40">
        <v>34</v>
      </c>
      <c r="Q39" s="40">
        <v>25</v>
      </c>
      <c r="R39" s="40">
        <v>32</v>
      </c>
      <c r="S39" s="40">
        <v>25</v>
      </c>
      <c r="T39" s="40">
        <v>21</v>
      </c>
      <c r="U39" s="40">
        <v>5</v>
      </c>
      <c r="V39" s="52">
        <v>0.89341210788913505</v>
      </c>
      <c r="W39" s="52">
        <v>7.0642643419141796E-2</v>
      </c>
      <c r="X39" s="52">
        <v>1.8435903168618501E-2</v>
      </c>
      <c r="Y39" s="52">
        <v>1.7509345523104299E-2</v>
      </c>
      <c r="Z39" s="11">
        <v>1.75093455231043</v>
      </c>
      <c r="AA39" s="11">
        <v>-3.1936488642143402E-3</v>
      </c>
      <c r="AB39" s="11">
        <v>0.93600437555509597</v>
      </c>
      <c r="AC39" s="11">
        <v>0.93362168595239303</v>
      </c>
      <c r="AD39" s="11">
        <v>-1.72486207627408E-2</v>
      </c>
      <c r="AE39" s="11">
        <v>2.0499999999999998</v>
      </c>
      <c r="AF39" s="19">
        <v>1</v>
      </c>
    </row>
    <row r="40" spans="1:32">
      <c r="A40" s="15" t="s">
        <v>715</v>
      </c>
      <c r="B40" s="7">
        <v>39542</v>
      </c>
      <c r="C40" s="8">
        <v>1803.4256178063099</v>
      </c>
      <c r="D40" s="9">
        <v>1944.62</v>
      </c>
      <c r="E40" s="10">
        <v>33.155999999999999</v>
      </c>
      <c r="F40" s="11">
        <v>0.37539355776217098</v>
      </c>
      <c r="G40" s="11">
        <v>7.3982897123607199</v>
      </c>
      <c r="H40" s="11">
        <v>3.29615552370863</v>
      </c>
      <c r="I40" s="12">
        <v>2.49466753222667</v>
      </c>
      <c r="J40" s="11">
        <v>1.8398501090395101</v>
      </c>
      <c r="K40" s="11">
        <v>24.068159349460199</v>
      </c>
      <c r="L40" s="11">
        <v>14.925902034285899</v>
      </c>
      <c r="M40" s="11"/>
      <c r="N40" s="11">
        <v>15.6667790355659</v>
      </c>
      <c r="O40" s="40">
        <v>31</v>
      </c>
      <c r="P40" s="40">
        <v>15</v>
      </c>
      <c r="Q40" s="40">
        <v>18</v>
      </c>
      <c r="R40" s="40">
        <v>11</v>
      </c>
      <c r="S40" s="40">
        <v>8</v>
      </c>
      <c r="T40" s="40">
        <v>6</v>
      </c>
      <c r="U40" s="40"/>
      <c r="V40" s="52">
        <v>0.91589878051988705</v>
      </c>
      <c r="W40" s="52">
        <v>5.3809275082961898E-2</v>
      </c>
      <c r="X40" s="52">
        <v>3.9559290070797304E-3</v>
      </c>
      <c r="Y40" s="52">
        <v>2.6336015390071001E-2</v>
      </c>
      <c r="Z40" s="11">
        <v>0.86544404637000005</v>
      </c>
      <c r="AA40" s="11">
        <v>1.6485667374325899E-2</v>
      </c>
      <c r="AB40" s="11">
        <v>1.00134778774124</v>
      </c>
      <c r="AC40" s="11">
        <v>0.94684282504639605</v>
      </c>
      <c r="AD40" s="11">
        <v>1.42842363131084E-3</v>
      </c>
      <c r="AE40" s="11">
        <v>2.4</v>
      </c>
      <c r="AF40" s="19">
        <v>2</v>
      </c>
    </row>
    <row r="41" spans="1:32">
      <c r="A41" s="15" t="s">
        <v>716</v>
      </c>
      <c r="B41" s="7">
        <v>41757</v>
      </c>
      <c r="C41" s="8">
        <v>3560.398678135</v>
      </c>
      <c r="D41" s="9">
        <v>3765.12</v>
      </c>
      <c r="E41" s="10">
        <v>17.883299999999998</v>
      </c>
      <c r="F41" s="11">
        <v>0.51993165006631903</v>
      </c>
      <c r="G41" s="11">
        <v>8.5112192517262706</v>
      </c>
      <c r="H41" s="11">
        <v>3.08625251471359</v>
      </c>
      <c r="I41" s="12">
        <v>1.7298853190133701</v>
      </c>
      <c r="J41" s="11">
        <v>1.2357769600905599</v>
      </c>
      <c r="K41" s="11"/>
      <c r="L41" s="11"/>
      <c r="M41" s="11"/>
      <c r="N41" s="11">
        <v>30.764469297562201</v>
      </c>
      <c r="O41" s="40">
        <v>28</v>
      </c>
      <c r="P41" s="40">
        <v>8</v>
      </c>
      <c r="Q41" s="40">
        <v>19</v>
      </c>
      <c r="R41" s="40">
        <v>13</v>
      </c>
      <c r="S41" s="40"/>
      <c r="T41" s="40"/>
      <c r="U41" s="40"/>
      <c r="V41" s="52">
        <v>0.99675655231669102</v>
      </c>
      <c r="W41" s="52">
        <v>0</v>
      </c>
      <c r="X41" s="52">
        <v>0</v>
      </c>
      <c r="Y41" s="52">
        <v>3.24344768330903E-3</v>
      </c>
      <c r="Z41" s="11">
        <v>0.240634822528598</v>
      </c>
      <c r="AA41" s="11">
        <v>6.0299312629731204E-3</v>
      </c>
      <c r="AB41" s="11">
        <v>0.84749848641718595</v>
      </c>
      <c r="AC41" s="11">
        <v>0.77299580736832496</v>
      </c>
      <c r="AD41" s="11">
        <v>-4.5379977593807E-3</v>
      </c>
      <c r="AE41" s="11">
        <v>2.71</v>
      </c>
      <c r="AF41" s="19">
        <v>0</v>
      </c>
    </row>
    <row r="42" spans="1:32">
      <c r="A42" s="15" t="s">
        <v>717</v>
      </c>
      <c r="B42" s="7">
        <v>40814</v>
      </c>
      <c r="C42" s="8">
        <v>96.450683831800106</v>
      </c>
      <c r="D42" s="9">
        <v>97.18</v>
      </c>
      <c r="E42" s="10">
        <v>17.230599999999999</v>
      </c>
      <c r="F42" s="11">
        <v>1.2974797029965</v>
      </c>
      <c r="G42" s="11">
        <v>8.7371656117277894</v>
      </c>
      <c r="H42" s="11">
        <v>4.7032801429213604</v>
      </c>
      <c r="I42" s="12">
        <v>3.0791043258215001</v>
      </c>
      <c r="J42" s="11">
        <v>4.0356957409039698</v>
      </c>
      <c r="K42" s="11">
        <v>14.9424393408901</v>
      </c>
      <c r="L42" s="11"/>
      <c r="M42" s="11"/>
      <c r="N42" s="11">
        <v>12.1347658168658</v>
      </c>
      <c r="O42" s="40">
        <v>20</v>
      </c>
      <c r="P42" s="40">
        <v>5</v>
      </c>
      <c r="Q42" s="40">
        <v>8</v>
      </c>
      <c r="R42" s="40">
        <v>6</v>
      </c>
      <c r="S42" s="40">
        <v>36</v>
      </c>
      <c r="T42" s="40"/>
      <c r="U42" s="40"/>
      <c r="V42" s="52">
        <v>0.88070479611699404</v>
      </c>
      <c r="W42" s="52">
        <v>7.2738592315207504E-2</v>
      </c>
      <c r="X42" s="52">
        <v>1.8799053223271401E-2</v>
      </c>
      <c r="Y42" s="52">
        <v>2.7757558344526902E-2</v>
      </c>
      <c r="Z42" s="11">
        <v>2.7757558344526898</v>
      </c>
      <c r="AA42" s="11">
        <v>2.5421321837816601E-2</v>
      </c>
      <c r="AB42" s="11">
        <v>0.84529572260264596</v>
      </c>
      <c r="AC42" s="11">
        <v>0.84352433087232903</v>
      </c>
      <c r="AD42" s="11">
        <v>8.6159718990656102E-3</v>
      </c>
      <c r="AE42" s="11">
        <v>2.7</v>
      </c>
      <c r="AF42" s="19">
        <v>0</v>
      </c>
    </row>
    <row r="43" spans="1:32">
      <c r="A43" s="15" t="s">
        <v>718</v>
      </c>
      <c r="B43" s="7">
        <v>38789</v>
      </c>
      <c r="C43" s="8">
        <v>489.29649999999998</v>
      </c>
      <c r="D43" s="9">
        <v>515.37</v>
      </c>
      <c r="E43" s="10">
        <v>41.33</v>
      </c>
      <c r="F43" s="11">
        <v>1.5978367748279201</v>
      </c>
      <c r="G43" s="11">
        <v>7.9676071055381197</v>
      </c>
      <c r="H43" s="11">
        <v>6.1376476630713901</v>
      </c>
      <c r="I43" s="12">
        <v>4.8718599340269</v>
      </c>
      <c r="J43" s="11">
        <v>6.6580645161290297</v>
      </c>
      <c r="K43" s="11">
        <v>20.2448641965285</v>
      </c>
      <c r="L43" s="11">
        <v>13.569702439245299</v>
      </c>
      <c r="M43" s="11">
        <v>15.6916919647855</v>
      </c>
      <c r="N43" s="11">
        <v>14.772951789212099</v>
      </c>
      <c r="O43" s="40">
        <v>14</v>
      </c>
      <c r="P43" s="40">
        <v>12</v>
      </c>
      <c r="Q43" s="40">
        <v>3</v>
      </c>
      <c r="R43" s="40">
        <v>2</v>
      </c>
      <c r="S43" s="40">
        <v>21</v>
      </c>
      <c r="T43" s="40">
        <v>13</v>
      </c>
      <c r="U43" s="40">
        <v>3</v>
      </c>
      <c r="V43" s="52">
        <v>0.92990734267532205</v>
      </c>
      <c r="W43" s="52">
        <v>2.5530679677848299E-2</v>
      </c>
      <c r="X43" s="52">
        <v>0</v>
      </c>
      <c r="Y43" s="52">
        <v>4.4561977646830002E-2</v>
      </c>
      <c r="Z43" s="11">
        <v>4.3623044398406199</v>
      </c>
      <c r="AA43" s="11">
        <v>2.6942466375836398E-2</v>
      </c>
      <c r="AB43" s="11">
        <v>0.87623618976444495</v>
      </c>
      <c r="AC43" s="11">
        <v>0.85494894412757905</v>
      </c>
      <c r="AD43" s="11">
        <v>2.0547344767768899E-2</v>
      </c>
      <c r="AE43" s="11">
        <v>1.25</v>
      </c>
      <c r="AF43" s="19">
        <v>4</v>
      </c>
    </row>
    <row r="44" spans="1:32">
      <c r="A44" s="15" t="s">
        <v>719</v>
      </c>
      <c r="B44" s="7">
        <v>38439</v>
      </c>
      <c r="C44" s="8">
        <v>10544.2333</v>
      </c>
      <c r="D44" s="9">
        <v>10624.62</v>
      </c>
      <c r="E44" s="10">
        <v>69.853200000000001</v>
      </c>
      <c r="F44" s="11">
        <v>2.2384586337410801</v>
      </c>
      <c r="G44" s="11">
        <v>5.8535787023567201</v>
      </c>
      <c r="H44" s="11">
        <v>-5.3586114298798497</v>
      </c>
      <c r="I44" s="12">
        <v>-6.1202492772867103</v>
      </c>
      <c r="J44" s="11">
        <v>-5.2839250387457204</v>
      </c>
      <c r="K44" s="11">
        <v>21.026620625455301</v>
      </c>
      <c r="L44" s="11">
        <v>14.1054083470219</v>
      </c>
      <c r="M44" s="11">
        <v>16.163272795603898</v>
      </c>
      <c r="N44" s="11">
        <v>18.8470926613555</v>
      </c>
      <c r="O44" s="40">
        <v>8</v>
      </c>
      <c r="P44" s="40">
        <v>33</v>
      </c>
      <c r="Q44" s="40">
        <v>41</v>
      </c>
      <c r="R44" s="40">
        <v>39</v>
      </c>
      <c r="S44" s="40">
        <v>19</v>
      </c>
      <c r="T44" s="40">
        <v>9</v>
      </c>
      <c r="U44" s="40">
        <v>2</v>
      </c>
      <c r="V44" s="52">
        <v>0.87382287863642405</v>
      </c>
      <c r="W44" s="52">
        <v>8.7154946930677699E-2</v>
      </c>
      <c r="X44" s="52">
        <v>2.9315027919893901E-2</v>
      </c>
      <c r="Y44" s="52">
        <v>9.7071465130041997E-3</v>
      </c>
      <c r="Z44" s="11">
        <v>0.52048659360581795</v>
      </c>
      <c r="AA44" s="11">
        <v>-6.2618778480726797E-3</v>
      </c>
      <c r="AB44" s="11">
        <v>0.94081413738100494</v>
      </c>
      <c r="AC44" s="11">
        <v>0.85502209094167403</v>
      </c>
      <c r="AD44" s="11">
        <v>-2.1949373816934799E-2</v>
      </c>
      <c r="AE44" s="11">
        <v>1.75</v>
      </c>
      <c r="AF44" s="19">
        <v>1</v>
      </c>
    </row>
    <row r="45" spans="1:32">
      <c r="A45" s="15" t="s">
        <v>720</v>
      </c>
      <c r="B45" s="7">
        <v>39302</v>
      </c>
      <c r="C45" s="8">
        <v>10544.2333</v>
      </c>
      <c r="D45" s="9">
        <v>10624.62</v>
      </c>
      <c r="E45" s="10">
        <v>18.562999999999999</v>
      </c>
      <c r="F45" s="11">
        <v>2.2552000705094102</v>
      </c>
      <c r="G45" s="11">
        <v>5.9084633202870904</v>
      </c>
      <c r="H45" s="11">
        <v>-5.2627818436067901</v>
      </c>
      <c r="I45" s="12">
        <v>-6.0286829436212797</v>
      </c>
      <c r="J45" s="11">
        <v>-5.0903438896444504</v>
      </c>
      <c r="K45" s="11">
        <v>21.271162091738599</v>
      </c>
      <c r="L45" s="11">
        <v>14.3317614723964</v>
      </c>
      <c r="M45" s="11"/>
      <c r="N45" s="11">
        <v>-2.6500399133702901</v>
      </c>
      <c r="O45" s="40">
        <v>7</v>
      </c>
      <c r="P45" s="40">
        <v>32</v>
      </c>
      <c r="Q45" s="40">
        <v>40</v>
      </c>
      <c r="R45" s="40">
        <v>38</v>
      </c>
      <c r="S45" s="40">
        <v>14</v>
      </c>
      <c r="T45" s="40">
        <v>8</v>
      </c>
      <c r="U45" s="40"/>
      <c r="V45" s="52">
        <v>0.87382287863642405</v>
      </c>
      <c r="W45" s="52">
        <v>8.7154946930677699E-2</v>
      </c>
      <c r="X45" s="52">
        <v>2.9315027919893901E-2</v>
      </c>
      <c r="Y45" s="52">
        <v>9.7071465130041997E-3</v>
      </c>
      <c r="Z45" s="11">
        <v>0.52048659360581795</v>
      </c>
      <c r="AA45" s="11">
        <v>-5.4465612591244302E-3</v>
      </c>
      <c r="AB45" s="11">
        <v>0.94082300371276495</v>
      </c>
      <c r="AC45" s="11">
        <v>0.85503124902382199</v>
      </c>
      <c r="AD45" s="11">
        <v>-2.1181309908304E-2</v>
      </c>
      <c r="AE45" s="11">
        <v>1.55</v>
      </c>
      <c r="AF45" s="19">
        <v>1</v>
      </c>
    </row>
    <row r="46" spans="1:32">
      <c r="A46" s="15" t="s">
        <v>721</v>
      </c>
      <c r="B46" s="7">
        <v>38511</v>
      </c>
      <c r="C46" s="8">
        <v>2611.4614000000001</v>
      </c>
      <c r="D46" s="9">
        <v>2592.44</v>
      </c>
      <c r="E46" s="10">
        <v>52.181600000000003</v>
      </c>
      <c r="F46" s="11">
        <v>3.5928833196351899</v>
      </c>
      <c r="G46" s="11">
        <v>8.1578085553561106</v>
      </c>
      <c r="H46" s="11">
        <v>-3.1005751021795098</v>
      </c>
      <c r="I46" s="12">
        <v>-3.7387263574028302</v>
      </c>
      <c r="J46" s="11">
        <v>-0.96488897323969702</v>
      </c>
      <c r="K46" s="11">
        <v>21.240867694668299</v>
      </c>
      <c r="L46" s="11">
        <v>11.911783613427501</v>
      </c>
      <c r="M46" s="11">
        <v>17.117013490863599</v>
      </c>
      <c r="N46" s="11">
        <v>16.111004746498001</v>
      </c>
      <c r="O46" s="40">
        <v>2</v>
      </c>
      <c r="P46" s="40">
        <v>10</v>
      </c>
      <c r="Q46" s="40">
        <v>37</v>
      </c>
      <c r="R46" s="40">
        <v>28</v>
      </c>
      <c r="S46" s="40">
        <v>17</v>
      </c>
      <c r="T46" s="40">
        <v>19</v>
      </c>
      <c r="U46" s="40">
        <v>1</v>
      </c>
      <c r="V46" s="52">
        <v>0.72680983890314399</v>
      </c>
      <c r="W46" s="52">
        <v>0.21175659506799699</v>
      </c>
      <c r="X46" s="52">
        <v>3.7115125721879298E-2</v>
      </c>
      <c r="Y46" s="52">
        <v>2.4318440306980799E-2</v>
      </c>
      <c r="Z46" s="11">
        <v>2.3739912953647102</v>
      </c>
      <c r="AA46" s="11">
        <v>9.5949085787984407E-3</v>
      </c>
      <c r="AB46" s="11">
        <v>1.0040148352921501</v>
      </c>
      <c r="AC46" s="11">
        <v>0.83872721435926001</v>
      </c>
      <c r="AD46" s="11">
        <v>-7.5067748108656402E-3</v>
      </c>
      <c r="AE46" s="11">
        <v>1.75</v>
      </c>
      <c r="AF46" s="19">
        <v>1</v>
      </c>
    </row>
    <row r="47" spans="1:32">
      <c r="A47" s="15" t="s">
        <v>722</v>
      </c>
      <c r="B47" s="7">
        <v>38611</v>
      </c>
      <c r="C47" s="8">
        <v>718.23209999999995</v>
      </c>
      <c r="D47" s="9">
        <v>800.04</v>
      </c>
      <c r="E47" s="10">
        <v>34.593000000000004</v>
      </c>
      <c r="F47" s="11">
        <v>1.6397873947036701</v>
      </c>
      <c r="G47" s="11">
        <v>7.2997183587885797</v>
      </c>
      <c r="H47" s="11">
        <v>3.63484393209048</v>
      </c>
      <c r="I47" s="12">
        <v>2.9403450092099699</v>
      </c>
      <c r="J47" s="11">
        <v>6.9279203256706898</v>
      </c>
      <c r="K47" s="11">
        <v>26.012877294743401</v>
      </c>
      <c r="L47" s="11">
        <v>15.1417875459929</v>
      </c>
      <c r="M47" s="11">
        <v>11.4306077878054</v>
      </c>
      <c r="N47" s="11">
        <v>12.1940171680245</v>
      </c>
      <c r="O47" s="40">
        <v>13</v>
      </c>
      <c r="P47" s="40">
        <v>17</v>
      </c>
      <c r="Q47" s="40">
        <v>17</v>
      </c>
      <c r="R47" s="40">
        <v>1</v>
      </c>
      <c r="S47" s="40">
        <v>3</v>
      </c>
      <c r="T47" s="40">
        <v>4</v>
      </c>
      <c r="U47" s="40">
        <v>21</v>
      </c>
      <c r="V47" s="52">
        <v>0.83452717290697698</v>
      </c>
      <c r="W47" s="52">
        <v>6.6085010743868702E-2</v>
      </c>
      <c r="X47" s="52">
        <v>6.8087541374612801E-2</v>
      </c>
      <c r="Y47" s="52">
        <v>3.1300274974541603E-2</v>
      </c>
      <c r="Z47" s="11">
        <v>3.1300274974541602</v>
      </c>
      <c r="AA47" s="11">
        <v>3.6274563945534799E-2</v>
      </c>
      <c r="AB47" s="11">
        <v>0.92037842732288699</v>
      </c>
      <c r="AC47" s="11">
        <v>0.89997656376688995</v>
      </c>
      <c r="AD47" s="11">
        <v>2.2554546376550098E-2</v>
      </c>
      <c r="AE47" s="11">
        <v>2.54</v>
      </c>
      <c r="AF47" s="19">
        <v>1</v>
      </c>
    </row>
    <row r="48" spans="1:32">
      <c r="A48" s="15" t="s">
        <v>723</v>
      </c>
      <c r="B48" s="7">
        <v>34028</v>
      </c>
      <c r="C48" s="8">
        <v>1517.1763000000001</v>
      </c>
      <c r="D48" s="9">
        <v>1580.41</v>
      </c>
      <c r="E48" s="10">
        <v>158.51310000000001</v>
      </c>
      <c r="F48" s="11">
        <v>0.58199483616032699</v>
      </c>
      <c r="G48" s="11">
        <v>6.3762064480798601</v>
      </c>
      <c r="H48" s="11">
        <v>0.116276866524823</v>
      </c>
      <c r="I48" s="12">
        <v>-0.84410039878013399</v>
      </c>
      <c r="J48" s="11">
        <v>0.22274798812351701</v>
      </c>
      <c r="K48" s="11">
        <v>24.645627509421502</v>
      </c>
      <c r="L48" s="11">
        <v>15.160753618863399</v>
      </c>
      <c r="M48" s="11">
        <v>15.3271507227191</v>
      </c>
      <c r="N48" s="11">
        <v>14.4505227824647</v>
      </c>
      <c r="O48" s="40">
        <v>27</v>
      </c>
      <c r="P48" s="40">
        <v>26</v>
      </c>
      <c r="Q48" s="40">
        <v>32</v>
      </c>
      <c r="R48" s="40">
        <v>21</v>
      </c>
      <c r="S48" s="40">
        <v>6</v>
      </c>
      <c r="T48" s="40">
        <v>3</v>
      </c>
      <c r="U48" s="40">
        <v>4</v>
      </c>
      <c r="V48" s="52">
        <v>0.72639136627463696</v>
      </c>
      <c r="W48" s="52">
        <v>6.9913319796735901E-2</v>
      </c>
      <c r="X48" s="52">
        <v>7.8691754718879403E-2</v>
      </c>
      <c r="Y48" s="52">
        <v>0.12500355920974801</v>
      </c>
      <c r="Z48" s="11">
        <v>7.5782061203221698</v>
      </c>
      <c r="AA48" s="11">
        <v>1.02058547906431E-2</v>
      </c>
      <c r="AB48" s="11">
        <v>0.96627508605275403</v>
      </c>
      <c r="AC48" s="11">
        <v>0.88790688388234595</v>
      </c>
      <c r="AD48" s="11">
        <v>-4.0219546578347202E-3</v>
      </c>
      <c r="AE48" s="11">
        <v>2.4500000000000002</v>
      </c>
      <c r="AF48" s="19">
        <v>1</v>
      </c>
    </row>
    <row r="49" spans="1:32">
      <c r="A49" s="15" t="s">
        <v>724</v>
      </c>
      <c r="B49" s="7">
        <v>39140</v>
      </c>
      <c r="C49" s="8">
        <v>150.92604553699999</v>
      </c>
      <c r="D49" s="9">
        <v>156</v>
      </c>
      <c r="E49" s="10">
        <v>22.558299999999999</v>
      </c>
      <c r="F49" s="11">
        <v>0.418888720720068</v>
      </c>
      <c r="G49" s="11">
        <v>4.2994396256773602</v>
      </c>
      <c r="H49" s="11">
        <v>8.6073410858555896E-2</v>
      </c>
      <c r="I49" s="12">
        <v>-0.55062777738590396</v>
      </c>
      <c r="J49" s="11">
        <v>-0.99929781444747501</v>
      </c>
      <c r="K49" s="11">
        <v>20.982349915766498</v>
      </c>
      <c r="L49" s="11">
        <v>9.8677037488880792</v>
      </c>
      <c r="M49" s="11"/>
      <c r="N49" s="11">
        <v>9.1036911625833596</v>
      </c>
      <c r="O49" s="40">
        <v>29</v>
      </c>
      <c r="P49" s="40">
        <v>40</v>
      </c>
      <c r="Q49" s="40">
        <v>34</v>
      </c>
      <c r="R49" s="40">
        <v>29</v>
      </c>
      <c r="S49" s="40">
        <v>20</v>
      </c>
      <c r="T49" s="40">
        <v>30</v>
      </c>
      <c r="U49" s="40"/>
      <c r="V49" s="52">
        <v>0.65406148858985902</v>
      </c>
      <c r="W49" s="52">
        <v>0.15634462030708801</v>
      </c>
      <c r="X49" s="52">
        <v>4.6817966879352302E-2</v>
      </c>
      <c r="Y49" s="52">
        <v>0.1427759242237</v>
      </c>
      <c r="Z49" s="11">
        <v>13.4251996977872</v>
      </c>
      <c r="AA49" s="11">
        <v>-1.43334116720635E-3</v>
      </c>
      <c r="AB49" s="11">
        <v>0.80912913457534197</v>
      </c>
      <c r="AC49" s="11">
        <v>0.92745203566683099</v>
      </c>
      <c r="AD49" s="11">
        <v>-1.3238465462060801E-2</v>
      </c>
      <c r="AE49" s="11">
        <v>2.99</v>
      </c>
      <c r="AF49" s="19">
        <v>0</v>
      </c>
    </row>
    <row r="50" spans="1:32">
      <c r="A50" s="15" t="s">
        <v>725</v>
      </c>
      <c r="B50" s="7">
        <v>34025</v>
      </c>
      <c r="C50" s="8">
        <v>1151.1518806459001</v>
      </c>
      <c r="D50" s="9">
        <v>1181.44</v>
      </c>
      <c r="E50" s="10">
        <v>151.273</v>
      </c>
      <c r="F50" s="11">
        <v>0.90342359120216797</v>
      </c>
      <c r="G50" s="11">
        <v>6.2499165933273204</v>
      </c>
      <c r="H50" s="11">
        <v>0.94220644463869396</v>
      </c>
      <c r="I50" s="12">
        <v>-0.41506614396640301</v>
      </c>
      <c r="J50" s="11">
        <v>2.2685634009251201</v>
      </c>
      <c r="K50" s="11">
        <v>21.2456595809224</v>
      </c>
      <c r="L50" s="11">
        <v>14.0924935969791</v>
      </c>
      <c r="M50" s="11">
        <v>13.2631799101443</v>
      </c>
      <c r="N50" s="11">
        <v>12.337209677094</v>
      </c>
      <c r="O50" s="40">
        <v>25</v>
      </c>
      <c r="P50" s="40">
        <v>27</v>
      </c>
      <c r="Q50" s="40">
        <v>30</v>
      </c>
      <c r="R50" s="40">
        <v>10</v>
      </c>
      <c r="S50" s="40">
        <v>16</v>
      </c>
      <c r="T50" s="40">
        <v>10</v>
      </c>
      <c r="U50" s="40">
        <v>16</v>
      </c>
      <c r="V50" s="52">
        <v>0.81028042845354198</v>
      </c>
      <c r="W50" s="52">
        <v>0.10095677893034</v>
      </c>
      <c r="X50" s="52">
        <v>1.7826940517439199E-2</v>
      </c>
      <c r="Y50" s="52">
        <v>7.0935852098678795E-2</v>
      </c>
      <c r="Z50" s="11">
        <v>7.0776978479272703</v>
      </c>
      <c r="AA50" s="11">
        <v>1.6812508979510199E-2</v>
      </c>
      <c r="AB50" s="11">
        <v>0.97006117576790796</v>
      </c>
      <c r="AC50" s="11">
        <v>0.92337302059874404</v>
      </c>
      <c r="AD50" s="11">
        <v>2.2212653081282001E-3</v>
      </c>
      <c r="AE50" s="11">
        <v>2.5299999999999998</v>
      </c>
      <c r="AF50" s="19">
        <v>1</v>
      </c>
    </row>
    <row r="51" spans="1:32">
      <c r="A51" s="15" t="s">
        <v>726</v>
      </c>
      <c r="B51" s="7">
        <v>38553</v>
      </c>
      <c r="C51" s="8">
        <v>4738.4281000000001</v>
      </c>
      <c r="D51" s="9">
        <v>4791.8100000000004</v>
      </c>
      <c r="E51" s="10">
        <v>45.915999999999997</v>
      </c>
      <c r="F51" s="11">
        <v>5.8619585043073699E-2</v>
      </c>
      <c r="G51" s="11">
        <v>5.46843595886555</v>
      </c>
      <c r="H51" s="11">
        <v>2.4227134122538598</v>
      </c>
      <c r="I51" s="12">
        <v>1.5773289383447899</v>
      </c>
      <c r="J51" s="11">
        <v>-4.1025223317314303</v>
      </c>
      <c r="K51" s="11">
        <v>14.910870616227401</v>
      </c>
      <c r="L51" s="11">
        <v>11.215681452008299</v>
      </c>
      <c r="M51" s="11">
        <v>14.3294611818596</v>
      </c>
      <c r="N51" s="11">
        <v>14.9422830475774</v>
      </c>
      <c r="O51" s="40">
        <v>35</v>
      </c>
      <c r="P51" s="40">
        <v>37</v>
      </c>
      <c r="Q51" s="40">
        <v>23</v>
      </c>
      <c r="R51" s="40">
        <v>35</v>
      </c>
      <c r="S51" s="40">
        <v>37</v>
      </c>
      <c r="T51" s="40">
        <v>23</v>
      </c>
      <c r="U51" s="40">
        <v>12</v>
      </c>
      <c r="V51" s="52">
        <v>0.95708124224106395</v>
      </c>
      <c r="W51" s="52">
        <v>1.00787720491399E-2</v>
      </c>
      <c r="X51" s="52">
        <v>2.06184968911251E-5</v>
      </c>
      <c r="Y51" s="52">
        <v>3.2819367212904502E-2</v>
      </c>
      <c r="Z51" s="11">
        <v>1.51667200598087</v>
      </c>
      <c r="AA51" s="11">
        <v>-6.1626105037195797E-3</v>
      </c>
      <c r="AB51" s="11">
        <v>0.95702346782301295</v>
      </c>
      <c r="AC51" s="11">
        <v>0.942608101551764</v>
      </c>
      <c r="AD51" s="11">
        <v>-2.2844739522107398E-2</v>
      </c>
      <c r="AE51" s="11">
        <v>2.2999999999999998</v>
      </c>
      <c r="AF51" s="19">
        <v>1</v>
      </c>
    </row>
    <row r="52" spans="1:32">
      <c r="A52" s="15" t="s">
        <v>727</v>
      </c>
      <c r="B52" s="7">
        <v>39799</v>
      </c>
      <c r="C52" s="8">
        <v>388.24470000000002</v>
      </c>
      <c r="D52" s="9">
        <v>391.54</v>
      </c>
      <c r="E52" s="10">
        <v>28.1358</v>
      </c>
      <c r="F52" s="11">
        <v>1.57475198197807</v>
      </c>
      <c r="G52" s="11">
        <v>5.5043704228679298</v>
      </c>
      <c r="H52" s="11">
        <v>5.5514705882353104</v>
      </c>
      <c r="I52" s="12">
        <v>4.9996081519325699</v>
      </c>
      <c r="J52" s="11">
        <v>0.54101570875202398</v>
      </c>
      <c r="K52" s="11">
        <v>10.4041109660252</v>
      </c>
      <c r="L52" s="11">
        <v>7.4786021458338201</v>
      </c>
      <c r="M52" s="11"/>
      <c r="N52" s="11">
        <v>14.723040498455299</v>
      </c>
      <c r="O52" s="40">
        <v>16</v>
      </c>
      <c r="P52" s="40">
        <v>36</v>
      </c>
      <c r="Q52" s="40">
        <v>6</v>
      </c>
      <c r="R52" s="40">
        <v>19</v>
      </c>
      <c r="S52" s="40">
        <v>40</v>
      </c>
      <c r="T52" s="40">
        <v>36</v>
      </c>
      <c r="U52" s="40"/>
      <c r="V52" s="52">
        <v>0.69642489093798798</v>
      </c>
      <c r="W52" s="52">
        <v>2.2857242098128099E-2</v>
      </c>
      <c r="X52" s="52">
        <v>4.4822628812700899E-4</v>
      </c>
      <c r="Y52" s="52">
        <v>0.28026964067575699</v>
      </c>
      <c r="Z52" s="11">
        <v>2.1806272767277601</v>
      </c>
      <c r="AA52" s="11">
        <v>5.3911915638594999E-3</v>
      </c>
      <c r="AB52" s="11">
        <v>-0.16439855270186399</v>
      </c>
      <c r="AC52" s="11">
        <v>3.9276057370580097E-2</v>
      </c>
      <c r="AD52" s="11">
        <v>-6.5246934103686304E-3</v>
      </c>
      <c r="AE52" s="11">
        <v>2.79</v>
      </c>
      <c r="AF52" s="19">
        <v>1</v>
      </c>
    </row>
    <row r="53" spans="1:32">
      <c r="A53" s="41" t="s">
        <v>91</v>
      </c>
      <c r="B53" s="13"/>
      <c r="C53" s="13"/>
      <c r="D53" s="13"/>
      <c r="E53" s="42">
        <f t="shared" ref="E53:N53" si="0">SUMPRODUCT($D12:$D52,E12:E52)/SUMIF(E12:E52,"&lt;&gt;"&amp;"",$D12:$D52)</f>
        <v>137.16940730435513</v>
      </c>
      <c r="F53" s="42">
        <f t="shared" si="0"/>
        <v>1.5408493037500821</v>
      </c>
      <c r="G53" s="42">
        <f t="shared" si="0"/>
        <v>6.8868169346830941</v>
      </c>
      <c r="H53" s="42">
        <f t="shared" si="0"/>
        <v>0.57419930206790837</v>
      </c>
      <c r="I53" s="42">
        <f t="shared" si="0"/>
        <v>-0.13336777568148198</v>
      </c>
      <c r="J53" s="42">
        <f t="shared" si="0"/>
        <v>-1.4928612661863194</v>
      </c>
      <c r="K53" s="42">
        <f t="shared" si="0"/>
        <v>21.31980872759414</v>
      </c>
      <c r="L53" s="42">
        <f t="shared" si="0"/>
        <v>12.877082647959197</v>
      </c>
      <c r="M53" s="42">
        <f t="shared" si="0"/>
        <v>14.92806630583152</v>
      </c>
      <c r="N53" s="42">
        <f t="shared" si="0"/>
        <v>15.293712158302064</v>
      </c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20"/>
    </row>
    <row r="54" spans="1:32">
      <c r="A54" s="44" t="s">
        <v>92</v>
      </c>
      <c r="B54" s="13"/>
      <c r="C54" s="13"/>
      <c r="D54" s="13"/>
      <c r="E54" s="13"/>
      <c r="F54" s="45">
        <f t="shared" ref="F54:N54" si="1">MAX(F12:F52)</f>
        <v>4.9017180769421298</v>
      </c>
      <c r="G54" s="45">
        <f t="shared" si="1"/>
        <v>9.3635472048727806</v>
      </c>
      <c r="H54" s="45">
        <f t="shared" si="1"/>
        <v>6.6814949222979898</v>
      </c>
      <c r="I54" s="45">
        <f t="shared" si="1"/>
        <v>5.97209023158105</v>
      </c>
      <c r="J54" s="45">
        <f t="shared" si="1"/>
        <v>6.9279203256706898</v>
      </c>
      <c r="K54" s="45">
        <f t="shared" si="1"/>
        <v>29.019578092983899</v>
      </c>
      <c r="L54" s="45">
        <f t="shared" si="1"/>
        <v>18.1799372944472</v>
      </c>
      <c r="M54" s="45">
        <f t="shared" si="1"/>
        <v>17.117013490863599</v>
      </c>
      <c r="N54" s="45">
        <f t="shared" si="1"/>
        <v>30.764469297562201</v>
      </c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20"/>
    </row>
    <row r="55" spans="1:32">
      <c r="A55" s="44" t="s">
        <v>93</v>
      </c>
      <c r="B55" s="13"/>
      <c r="C55" s="13"/>
      <c r="D55" s="13"/>
      <c r="E55" s="13"/>
      <c r="F55" s="45">
        <f t="shared" ref="F55:N55" si="2">MIN(F12:F52)</f>
        <v>-0.418410041841</v>
      </c>
      <c r="G55" s="45">
        <f t="shared" si="2"/>
        <v>3.9238745672915298</v>
      </c>
      <c r="H55" s="45">
        <f t="shared" si="2"/>
        <v>-5.3586114298798497</v>
      </c>
      <c r="I55" s="45">
        <f t="shared" si="2"/>
        <v>-6.1202492772867103</v>
      </c>
      <c r="J55" s="45">
        <f t="shared" si="2"/>
        <v>-7.2232295221843197</v>
      </c>
      <c r="K55" s="45">
        <f t="shared" si="2"/>
        <v>10.4041109660252</v>
      </c>
      <c r="L55" s="45">
        <f t="shared" si="2"/>
        <v>6.5690404676921101</v>
      </c>
      <c r="M55" s="45">
        <f t="shared" si="2"/>
        <v>6.4532237561428598</v>
      </c>
      <c r="N55" s="45">
        <f t="shared" si="2"/>
        <v>-2.6500399133702901</v>
      </c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20"/>
    </row>
    <row r="56" spans="1:32">
      <c r="A56" s="44" t="s">
        <v>94</v>
      </c>
      <c r="B56" s="13"/>
      <c r="C56" s="13"/>
      <c r="D56" s="13"/>
      <c r="E56" s="13"/>
      <c r="F56" s="45">
        <f t="shared" ref="F56:N56" si="3">MEDIAN(F12:F52)</f>
        <v>1.2251763086479599</v>
      </c>
      <c r="G56" s="45">
        <f t="shared" si="3"/>
        <v>6.9011587574831204</v>
      </c>
      <c r="H56" s="45">
        <f t="shared" si="3"/>
        <v>2.6335606039694199</v>
      </c>
      <c r="I56" s="45">
        <f t="shared" si="3"/>
        <v>1.7298853190133701</v>
      </c>
      <c r="J56" s="45">
        <f t="shared" si="3"/>
        <v>0.22274798812351701</v>
      </c>
      <c r="K56" s="45">
        <f t="shared" si="3"/>
        <v>20.613607056147501</v>
      </c>
      <c r="L56" s="45">
        <f t="shared" si="3"/>
        <v>11.807466150225901</v>
      </c>
      <c r="M56" s="45">
        <f t="shared" si="3"/>
        <v>14.3294611818596</v>
      </c>
      <c r="N56" s="45">
        <f t="shared" si="3"/>
        <v>14.4505227824647</v>
      </c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20"/>
    </row>
    <row r="57" spans="1:32">
      <c r="A57" s="46" t="s">
        <v>95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21"/>
    </row>
    <row r="58" spans="1:32">
      <c r="A58" s="15" t="s">
        <v>21</v>
      </c>
      <c r="B58" s="16"/>
      <c r="C58" s="17"/>
      <c r="D58" s="11"/>
      <c r="E58" s="11">
        <v>8094.7</v>
      </c>
      <c r="F58" s="11">
        <v>-0.75950298222922197</v>
      </c>
      <c r="G58" s="11">
        <v>4.90118577075099</v>
      </c>
      <c r="H58" s="11">
        <v>2.9722492542344798</v>
      </c>
      <c r="I58" s="11">
        <v>1.8668948636795399</v>
      </c>
      <c r="J58" s="11">
        <v>-3.4172125377337199</v>
      </c>
      <c r="K58" s="11">
        <v>12.506476025431001</v>
      </c>
      <c r="L58" s="11">
        <v>7.9225647392585001</v>
      </c>
      <c r="M58" s="11">
        <v>10.4910618476182</v>
      </c>
      <c r="N58" s="11"/>
      <c r="O58" s="47"/>
      <c r="P58" s="47"/>
      <c r="Q58" s="47"/>
      <c r="R58" s="47"/>
      <c r="S58" s="47"/>
      <c r="T58" s="47"/>
      <c r="U58" s="47"/>
      <c r="V58" s="11"/>
      <c r="W58" s="11"/>
      <c r="X58" s="11"/>
      <c r="Y58" s="11"/>
      <c r="Z58" s="11"/>
      <c r="AA58" s="11">
        <v>0</v>
      </c>
      <c r="AB58" s="11">
        <v>1</v>
      </c>
      <c r="AC58" s="11">
        <v>0.97585664112182002</v>
      </c>
      <c r="AD58" s="11">
        <v>-1.9223123702965399E-2</v>
      </c>
      <c r="AE58" s="11"/>
      <c r="AF58" s="19"/>
    </row>
    <row r="59" spans="1:32">
      <c r="A59" s="15" t="s">
        <v>23</v>
      </c>
      <c r="B59" s="16"/>
      <c r="C59" s="17"/>
      <c r="D59" s="11"/>
      <c r="E59" s="11">
        <v>6803.7</v>
      </c>
      <c r="F59" s="11">
        <v>9.85728998087365E-2</v>
      </c>
      <c r="G59" s="11">
        <v>5.9155938166477302</v>
      </c>
      <c r="H59" s="11">
        <v>2.2075337063882499</v>
      </c>
      <c r="I59" s="11">
        <v>1.1740213390832299</v>
      </c>
      <c r="J59" s="11">
        <v>-1.5219609631125399</v>
      </c>
      <c r="K59" s="11">
        <v>15.6752841709216</v>
      </c>
      <c r="L59" s="11">
        <v>8.9041819518573408</v>
      </c>
      <c r="M59" s="11">
        <v>10.7143347803104</v>
      </c>
      <c r="N59" s="11"/>
      <c r="O59" s="47"/>
      <c r="P59" s="47"/>
      <c r="Q59" s="47"/>
      <c r="R59" s="47"/>
      <c r="S59" s="47"/>
      <c r="T59" s="47"/>
      <c r="U59" s="47"/>
      <c r="V59" s="11"/>
      <c r="W59" s="11"/>
      <c r="X59" s="11"/>
      <c r="Y59" s="11"/>
      <c r="Z59" s="11"/>
      <c r="AA59" s="11">
        <v>0</v>
      </c>
      <c r="AB59" s="11">
        <v>1</v>
      </c>
      <c r="AC59" s="11">
        <v>0.97585604445914398</v>
      </c>
      <c r="AD59" s="11">
        <v>-1.1862407075412E-2</v>
      </c>
      <c r="AE59" s="11"/>
      <c r="AF59" s="19"/>
    </row>
    <row r="60" spans="1:32">
      <c r="A60" s="15" t="s">
        <v>24</v>
      </c>
      <c r="B60" s="16"/>
      <c r="C60" s="17"/>
      <c r="D60" s="11"/>
      <c r="E60" s="11">
        <v>13410.2</v>
      </c>
      <c r="F60" s="11">
        <v>1.0561376935279201</v>
      </c>
      <c r="G60" s="11">
        <v>6.1206401962530004</v>
      </c>
      <c r="H60" s="11">
        <v>0.54621045410070501</v>
      </c>
      <c r="I60" s="11">
        <v>0.10077108541655801</v>
      </c>
      <c r="J60" s="11">
        <v>2.6323543480340601</v>
      </c>
      <c r="K60" s="11">
        <v>23.366681119577098</v>
      </c>
      <c r="L60" s="11">
        <v>11.142745729968899</v>
      </c>
      <c r="M60" s="11">
        <v>13.3567937519098</v>
      </c>
      <c r="N60" s="11"/>
      <c r="O60" s="47"/>
      <c r="P60" s="47"/>
      <c r="Q60" s="47"/>
      <c r="R60" s="47"/>
      <c r="S60" s="47"/>
      <c r="T60" s="47"/>
      <c r="U60" s="47"/>
      <c r="V60" s="11"/>
      <c r="W60" s="11"/>
      <c r="X60" s="11"/>
      <c r="Y60" s="11"/>
      <c r="Z60" s="11"/>
      <c r="AA60" s="11">
        <v>0</v>
      </c>
      <c r="AB60" s="11">
        <v>1</v>
      </c>
      <c r="AC60" s="11">
        <v>0.97586049452445001</v>
      </c>
      <c r="AD60" s="11">
        <v>4.9858209193895699E-3</v>
      </c>
      <c r="AE60" s="11"/>
      <c r="AF60" s="19"/>
    </row>
    <row r="61" spans="1:32">
      <c r="A61" s="15" t="s">
        <v>571</v>
      </c>
      <c r="B61" s="16"/>
      <c r="C61" s="17"/>
      <c r="D61" s="11"/>
      <c r="E61" s="11">
        <v>8226.2900000000009</v>
      </c>
      <c r="F61" s="11">
        <v>-0.48557841776921101</v>
      </c>
      <c r="G61" s="11">
        <v>5.35922180882062</v>
      </c>
      <c r="H61" s="11">
        <v>2.6600059402431602</v>
      </c>
      <c r="I61" s="11">
        <v>1.5896126862750299</v>
      </c>
      <c r="J61" s="11">
        <v>-2.9669183823199701</v>
      </c>
      <c r="K61" s="11">
        <v>13.264779584901</v>
      </c>
      <c r="L61" s="11">
        <v>8.0462256083564601</v>
      </c>
      <c r="M61" s="11">
        <v>10.644680842268899</v>
      </c>
      <c r="N61" s="11"/>
      <c r="O61" s="47"/>
      <c r="P61" s="47"/>
      <c r="Q61" s="47"/>
      <c r="R61" s="47"/>
      <c r="S61" s="47"/>
      <c r="T61" s="47"/>
      <c r="U61" s="47"/>
      <c r="V61" s="11"/>
      <c r="W61" s="11"/>
      <c r="X61" s="11"/>
      <c r="Y61" s="11"/>
      <c r="Z61" s="11"/>
      <c r="AA61" s="11">
        <v>0</v>
      </c>
      <c r="AB61" s="11">
        <v>1</v>
      </c>
      <c r="AC61" s="11">
        <v>0.97585629495988901</v>
      </c>
      <c r="AD61" s="11">
        <v>-1.7107603408775901E-2</v>
      </c>
      <c r="AE61" s="11"/>
      <c r="AF61" s="19"/>
    </row>
    <row r="62" spans="1:32">
      <c r="A62" s="15" t="s">
        <v>22</v>
      </c>
      <c r="B62" s="16"/>
      <c r="C62" s="17"/>
      <c r="D62" s="11"/>
      <c r="E62" s="11">
        <v>3429.53</v>
      </c>
      <c r="F62" s="11">
        <v>-0.194109772423014</v>
      </c>
      <c r="G62" s="11">
        <v>5.6833379556870396</v>
      </c>
      <c r="H62" s="11">
        <v>2.5751997200479901</v>
      </c>
      <c r="I62" s="11">
        <v>1.5401878898952199</v>
      </c>
      <c r="J62" s="11">
        <v>-2.12751991963653</v>
      </c>
      <c r="K62" s="11">
        <v>14.7812903904334</v>
      </c>
      <c r="L62" s="11">
        <v>8.5521214328277093</v>
      </c>
      <c r="M62" s="11">
        <v>10.897604749644501</v>
      </c>
      <c r="N62" s="11"/>
      <c r="O62" s="47"/>
      <c r="P62" s="47"/>
      <c r="Q62" s="47"/>
      <c r="R62" s="47"/>
      <c r="S62" s="47"/>
      <c r="T62" s="47"/>
      <c r="U62" s="47"/>
      <c r="V62" s="11"/>
      <c r="W62" s="11"/>
      <c r="X62" s="11"/>
      <c r="Y62" s="11"/>
      <c r="Z62" s="11"/>
      <c r="AA62" s="11">
        <v>0</v>
      </c>
      <c r="AB62" s="11">
        <v>1</v>
      </c>
      <c r="AC62" s="11">
        <v>0.97585604330435105</v>
      </c>
      <c r="AD62" s="11">
        <v>-1.43225795965795E-2</v>
      </c>
      <c r="AE62" s="11"/>
      <c r="AF62" s="19"/>
    </row>
    <row r="63" spans="1:32">
      <c r="A63" s="15" t="s">
        <v>26</v>
      </c>
      <c r="B63" s="16"/>
      <c r="C63" s="17"/>
      <c r="D63" s="11"/>
      <c r="E63" s="11">
        <v>10758.54</v>
      </c>
      <c r="F63" s="11">
        <v>0.17626338386589699</v>
      </c>
      <c r="G63" s="11">
        <v>6.1192563542102398</v>
      </c>
      <c r="H63" s="11">
        <v>2.1967687759801202</v>
      </c>
      <c r="I63" s="11">
        <v>1.1690561225929299</v>
      </c>
      <c r="J63" s="11">
        <v>-1.4902085742618301</v>
      </c>
      <c r="K63" s="11">
        <v>15.4265040101598</v>
      </c>
      <c r="L63" s="11">
        <v>8.5481044304482001</v>
      </c>
      <c r="M63" s="11">
        <v>10.760963404470401</v>
      </c>
      <c r="N63" s="11"/>
      <c r="O63" s="47"/>
      <c r="P63" s="47"/>
      <c r="Q63" s="47"/>
      <c r="R63" s="47"/>
      <c r="S63" s="47"/>
      <c r="T63" s="47"/>
      <c r="U63" s="47"/>
      <c r="V63" s="11"/>
      <c r="W63" s="11"/>
      <c r="X63" s="11"/>
      <c r="Y63" s="11"/>
      <c r="Z63" s="11"/>
      <c r="AA63" s="11">
        <v>0</v>
      </c>
      <c r="AB63" s="11">
        <v>1</v>
      </c>
      <c r="AC63" s="11">
        <v>0.975856049877738</v>
      </c>
      <c r="AD63" s="11">
        <v>-1.1823648955251899E-2</v>
      </c>
      <c r="AE63" s="11"/>
      <c r="AF63" s="19"/>
    </row>
    <row r="64" spans="1:32">
      <c r="A64" s="15" t="s">
        <v>634</v>
      </c>
      <c r="B64" s="16"/>
      <c r="C64" s="17"/>
      <c r="D64" s="11"/>
      <c r="E64" s="11">
        <v>11404.05</v>
      </c>
      <c r="F64" s="11">
        <v>0.50251034852290499</v>
      </c>
      <c r="G64" s="11">
        <v>8.3574754833260005</v>
      </c>
      <c r="H64" s="11">
        <v>3.50221497762332</v>
      </c>
      <c r="I64" s="11">
        <v>2.3419916217060202</v>
      </c>
      <c r="J64" s="11">
        <v>6.7184410416886804</v>
      </c>
      <c r="K64" s="11">
        <v>25.0194465988193</v>
      </c>
      <c r="L64" s="11">
        <v>11.122826972995799</v>
      </c>
      <c r="M64" s="11">
        <v>10.405307863289201</v>
      </c>
      <c r="N64" s="11"/>
      <c r="O64" s="47"/>
      <c r="P64" s="47"/>
      <c r="Q64" s="47"/>
      <c r="R64" s="47"/>
      <c r="S64" s="47"/>
      <c r="T64" s="47"/>
      <c r="U64" s="47"/>
      <c r="V64" s="11"/>
      <c r="W64" s="11"/>
      <c r="X64" s="11"/>
      <c r="Y64" s="11"/>
      <c r="Z64" s="11"/>
      <c r="AA64" s="11">
        <v>0</v>
      </c>
      <c r="AB64" s="11">
        <v>1</v>
      </c>
      <c r="AC64" s="11">
        <v>0.97587013099938502</v>
      </c>
      <c r="AD64" s="11">
        <v>1.75228224782597E-2</v>
      </c>
      <c r="AE64" s="11"/>
      <c r="AF64" s="19"/>
    </row>
    <row r="65" spans="1:32">
      <c r="A65" s="29" t="s">
        <v>572</v>
      </c>
      <c r="B65" s="30"/>
      <c r="C65" s="31"/>
      <c r="D65" s="32"/>
      <c r="E65" s="32">
        <v>26402.959999999999</v>
      </c>
      <c r="F65" s="32">
        <v>-0.94036077678062002</v>
      </c>
      <c r="G65" s="32">
        <v>4.20482477397191</v>
      </c>
      <c r="H65" s="32">
        <v>2.18373904889215</v>
      </c>
      <c r="I65" s="32">
        <v>1.09282880393788</v>
      </c>
      <c r="J65" s="32">
        <v>-5.0657561671575904</v>
      </c>
      <c r="K65" s="32">
        <v>11.824493699217401</v>
      </c>
      <c r="L65" s="32">
        <v>7.4667519689293602</v>
      </c>
      <c r="M65" s="32">
        <v>10.022179233478999</v>
      </c>
      <c r="N65" s="32"/>
      <c r="O65" s="50"/>
      <c r="P65" s="50"/>
      <c r="Q65" s="50"/>
      <c r="R65" s="50"/>
      <c r="S65" s="50"/>
      <c r="T65" s="50"/>
      <c r="U65" s="50"/>
      <c r="V65" s="32"/>
      <c r="W65" s="32"/>
      <c r="X65" s="32"/>
      <c r="Y65" s="32"/>
      <c r="Z65" s="32"/>
      <c r="AA65" s="32">
        <v>0</v>
      </c>
      <c r="AB65" s="32">
        <v>1</v>
      </c>
      <c r="AC65" s="32">
        <v>0.97585834332656696</v>
      </c>
      <c r="AD65" s="32">
        <v>-2.5075696832496702E-2</v>
      </c>
      <c r="AE65" s="32"/>
      <c r="AF65" s="33"/>
    </row>
    <row r="66" spans="1:32" ht="15.75" thickBot="1">
      <c r="A66" s="62" t="s">
        <v>635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3"/>
    </row>
    <row r="67" spans="1:32" ht="15.75" thickTop="1"/>
  </sheetData>
  <mergeCells count="8">
    <mergeCell ref="AD9:AE9"/>
    <mergeCell ref="A66:AF66"/>
    <mergeCell ref="B9:E9"/>
    <mergeCell ref="F9:J9"/>
    <mergeCell ref="K9:M9"/>
    <mergeCell ref="O9:U9"/>
    <mergeCell ref="V9:Y9"/>
    <mergeCell ref="Z9:AB9"/>
  </mergeCells>
  <printOptions horizontalCentered="1"/>
  <pageMargins left="0" right="0" top="0" bottom="0" header="0" footer="0"/>
  <pageSetup paperSize="9" scale="60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F44"/>
  <sheetViews>
    <sheetView showGridLines="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A11" sqref="A11:IV11"/>
    </sheetView>
  </sheetViews>
  <sheetFormatPr defaultRowHeight="15"/>
  <cols>
    <col min="1" max="1" width="31.28515625" customWidth="1"/>
    <col min="2" max="2" width="10.28515625" bestFit="1" customWidth="1"/>
    <col min="3" max="4" width="8.42578125" bestFit="1" customWidth="1"/>
    <col min="5" max="32" width="9.28515625" bestFit="1" customWidth="1"/>
  </cols>
  <sheetData>
    <row r="2" spans="1:32" ht="15" customHeight="1">
      <c r="A2" s="2"/>
      <c r="E2" s="34"/>
    </row>
    <row r="8" spans="1:32" ht="21" thickBot="1">
      <c r="A8" s="3" t="s">
        <v>1132</v>
      </c>
    </row>
    <row r="9" spans="1:32" ht="15.75">
      <c r="A9" s="35" t="s">
        <v>32</v>
      </c>
      <c r="B9" s="64" t="s">
        <v>5</v>
      </c>
      <c r="C9" s="64"/>
      <c r="D9" s="64"/>
      <c r="E9" s="64"/>
      <c r="F9" s="64" t="s">
        <v>6</v>
      </c>
      <c r="G9" s="64"/>
      <c r="H9" s="64"/>
      <c r="I9" s="64"/>
      <c r="J9" s="64"/>
      <c r="K9" s="64" t="s">
        <v>8</v>
      </c>
      <c r="L9" s="64"/>
      <c r="M9" s="64"/>
      <c r="N9" s="4" t="s">
        <v>9</v>
      </c>
      <c r="O9" s="64" t="s">
        <v>33</v>
      </c>
      <c r="P9" s="64"/>
      <c r="Q9" s="64"/>
      <c r="R9" s="64"/>
      <c r="S9" s="64"/>
      <c r="T9" s="64"/>
      <c r="U9" s="64"/>
      <c r="V9" s="64" t="s">
        <v>535</v>
      </c>
      <c r="W9" s="64"/>
      <c r="X9" s="64"/>
      <c r="Y9" s="64"/>
      <c r="Z9" s="64" t="s">
        <v>35</v>
      </c>
      <c r="AA9" s="64"/>
      <c r="AB9" s="64"/>
      <c r="AC9" s="4"/>
      <c r="AD9" s="64" t="s">
        <v>35</v>
      </c>
      <c r="AE9" s="64"/>
      <c r="AF9" s="36"/>
    </row>
    <row r="10" spans="1:32" ht="42" customHeight="1" thickBot="1">
      <c r="A10" s="60" t="s">
        <v>728</v>
      </c>
      <c r="B10" s="6" t="s">
        <v>10</v>
      </c>
      <c r="C10" s="61" t="s">
        <v>20</v>
      </c>
      <c r="D10" s="61" t="s">
        <v>19</v>
      </c>
      <c r="E10" s="6" t="s">
        <v>11</v>
      </c>
      <c r="F10" s="6" t="s">
        <v>12</v>
      </c>
      <c r="G10" s="6" t="s">
        <v>13</v>
      </c>
      <c r="H10" s="6" t="s">
        <v>14</v>
      </c>
      <c r="I10" s="6" t="s">
        <v>15</v>
      </c>
      <c r="J10" s="6" t="s">
        <v>0</v>
      </c>
      <c r="K10" s="6" t="s">
        <v>1</v>
      </c>
      <c r="L10" s="6" t="s">
        <v>2</v>
      </c>
      <c r="M10" s="6" t="s">
        <v>16</v>
      </c>
      <c r="N10" s="6" t="s">
        <v>17</v>
      </c>
      <c r="O10" s="6" t="s">
        <v>12</v>
      </c>
      <c r="P10" s="6" t="s">
        <v>13</v>
      </c>
      <c r="Q10" s="6" t="s">
        <v>14</v>
      </c>
      <c r="R10" s="6" t="s">
        <v>0</v>
      </c>
      <c r="S10" s="6" t="s">
        <v>1</v>
      </c>
      <c r="T10" s="6" t="s">
        <v>2</v>
      </c>
      <c r="U10" s="6" t="s">
        <v>16</v>
      </c>
      <c r="V10" s="6" t="s">
        <v>537</v>
      </c>
      <c r="W10" s="6" t="s">
        <v>538</v>
      </c>
      <c r="X10" s="6" t="s">
        <v>539</v>
      </c>
      <c r="Y10" s="6" t="s">
        <v>575</v>
      </c>
      <c r="Z10" s="6" t="s">
        <v>474</v>
      </c>
      <c r="AA10" s="6" t="s">
        <v>540</v>
      </c>
      <c r="AB10" s="6" t="s">
        <v>541</v>
      </c>
      <c r="AC10" s="6" t="s">
        <v>576</v>
      </c>
      <c r="AD10" s="6" t="s">
        <v>542</v>
      </c>
      <c r="AE10" s="6" t="s">
        <v>18</v>
      </c>
      <c r="AF10" s="5" t="s">
        <v>361</v>
      </c>
    </row>
    <row r="11" spans="1:32" ht="20.25" thickTop="1" thickBot="1">
      <c r="A11" s="37" t="s">
        <v>25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9"/>
    </row>
    <row r="12" spans="1:32" ht="15.75" thickTop="1">
      <c r="A12" s="48" t="s">
        <v>729</v>
      </c>
      <c r="B12" s="22">
        <v>37662</v>
      </c>
      <c r="C12" s="23">
        <v>1037.5251000000001</v>
      </c>
      <c r="D12" s="24">
        <v>1032.71</v>
      </c>
      <c r="E12" s="25">
        <v>131.79</v>
      </c>
      <c r="F12" s="26">
        <v>1.15904206324837</v>
      </c>
      <c r="G12" s="26">
        <v>5.0873136113547499</v>
      </c>
      <c r="H12" s="26">
        <v>-1.7225950782997801</v>
      </c>
      <c r="I12" s="27">
        <v>-2.4644760213143999</v>
      </c>
      <c r="J12" s="26">
        <v>-5.1461062329063001</v>
      </c>
      <c r="K12" s="26">
        <v>17.352872285179</v>
      </c>
      <c r="L12" s="26">
        <v>9.1722531027938405</v>
      </c>
      <c r="M12" s="26">
        <v>14.3893335606616</v>
      </c>
      <c r="N12" s="26">
        <v>21.2436050038039</v>
      </c>
      <c r="O12" s="49">
        <v>11</v>
      </c>
      <c r="P12" s="49">
        <v>16</v>
      </c>
      <c r="Q12" s="49">
        <v>17</v>
      </c>
      <c r="R12" s="49">
        <v>18</v>
      </c>
      <c r="S12" s="49">
        <v>15</v>
      </c>
      <c r="T12" s="49">
        <v>15</v>
      </c>
      <c r="U12" s="49">
        <v>6</v>
      </c>
      <c r="V12" s="53">
        <v>0.72546483927074301</v>
      </c>
      <c r="W12" s="53">
        <v>0.18401067945577801</v>
      </c>
      <c r="X12" s="53">
        <v>5.2865281485115198E-2</v>
      </c>
      <c r="Y12" s="53">
        <v>3.7659199788362997E-2</v>
      </c>
      <c r="Z12" s="26">
        <v>3.27790386436951</v>
      </c>
      <c r="AA12" s="26">
        <v>-1.4871254815130399E-2</v>
      </c>
      <c r="AB12" s="26">
        <v>0.91133652672323795</v>
      </c>
      <c r="AC12" s="26">
        <v>0.89097967488809404</v>
      </c>
      <c r="AD12" s="26">
        <v>-2.6240576886371301E-2</v>
      </c>
      <c r="AE12" s="26">
        <v>2.5099999999999998</v>
      </c>
      <c r="AF12" s="28">
        <v>1</v>
      </c>
    </row>
    <row r="13" spans="1:32">
      <c r="A13" s="15" t="s">
        <v>730</v>
      </c>
      <c r="B13" s="7">
        <v>39534</v>
      </c>
      <c r="C13" s="8">
        <v>434.23970000000003</v>
      </c>
      <c r="D13" s="9">
        <v>445.82</v>
      </c>
      <c r="E13" s="10">
        <v>40.153500000000001</v>
      </c>
      <c r="F13" s="11">
        <v>2.1106971658168701</v>
      </c>
      <c r="G13" s="11">
        <v>7.0702895845554901</v>
      </c>
      <c r="H13" s="11">
        <v>1.8374800273910099</v>
      </c>
      <c r="I13" s="12">
        <v>0.78968043796390197</v>
      </c>
      <c r="J13" s="11">
        <v>8.3075288075611802</v>
      </c>
      <c r="K13" s="11">
        <v>34.46976173262</v>
      </c>
      <c r="L13" s="11">
        <v>19.1115701047428</v>
      </c>
      <c r="M13" s="11"/>
      <c r="N13" s="11">
        <v>18.334621490567901</v>
      </c>
      <c r="O13" s="40">
        <v>9</v>
      </c>
      <c r="P13" s="40">
        <v>10</v>
      </c>
      <c r="Q13" s="40">
        <v>10</v>
      </c>
      <c r="R13" s="40">
        <v>3</v>
      </c>
      <c r="S13" s="40">
        <v>1</v>
      </c>
      <c r="T13" s="40">
        <v>2</v>
      </c>
      <c r="U13" s="40"/>
      <c r="V13" s="52">
        <v>0.58535557946132999</v>
      </c>
      <c r="W13" s="52">
        <v>0.27243686079092999</v>
      </c>
      <c r="X13" s="52">
        <v>0.10191321964432599</v>
      </c>
      <c r="Y13" s="52">
        <v>4.0294340103412797E-2</v>
      </c>
      <c r="Z13" s="11">
        <v>3.6929786705258798</v>
      </c>
      <c r="AA13" s="11">
        <v>4.2297067603091501E-2</v>
      </c>
      <c r="AB13" s="11">
        <v>1.01531589625158</v>
      </c>
      <c r="AC13" s="11">
        <v>0.78714064135532802</v>
      </c>
      <c r="AD13" s="11">
        <v>2.3030521730087999E-2</v>
      </c>
      <c r="AE13" s="11">
        <v>2.94</v>
      </c>
      <c r="AF13" s="19">
        <v>1</v>
      </c>
    </row>
    <row r="14" spans="1:32">
      <c r="A14" s="15" t="s">
        <v>731</v>
      </c>
      <c r="B14" s="7">
        <v>38610</v>
      </c>
      <c r="C14" s="8">
        <v>196.3031</v>
      </c>
      <c r="D14" s="9">
        <v>204.24</v>
      </c>
      <c r="E14" s="10">
        <v>34.453000000000003</v>
      </c>
      <c r="F14" s="11">
        <v>0.133693725114092</v>
      </c>
      <c r="G14" s="11">
        <v>5.1839413829949601</v>
      </c>
      <c r="H14" s="11">
        <v>0.19776065144687699</v>
      </c>
      <c r="I14" s="12">
        <v>-0.92595255212076799</v>
      </c>
      <c r="J14" s="11">
        <v>-2.1193783914315598</v>
      </c>
      <c r="K14" s="11">
        <v>22.049684447774101</v>
      </c>
      <c r="L14" s="11">
        <v>14.072696902695499</v>
      </c>
      <c r="M14" s="11">
        <v>14.1414258605343</v>
      </c>
      <c r="N14" s="11">
        <v>12.1485779902502</v>
      </c>
      <c r="O14" s="40">
        <v>15</v>
      </c>
      <c r="P14" s="40">
        <v>15</v>
      </c>
      <c r="Q14" s="40">
        <v>13</v>
      </c>
      <c r="R14" s="40">
        <v>15</v>
      </c>
      <c r="S14" s="40">
        <v>10</v>
      </c>
      <c r="T14" s="40">
        <v>8</v>
      </c>
      <c r="U14" s="40">
        <v>7</v>
      </c>
      <c r="V14" s="52">
        <v>0.77038761936843403</v>
      </c>
      <c r="W14" s="52">
        <v>0.142337799938896</v>
      </c>
      <c r="X14" s="52">
        <v>4.0257714393149999E-2</v>
      </c>
      <c r="Y14" s="52">
        <v>4.7016866299519698E-2</v>
      </c>
      <c r="Z14" s="11">
        <v>4.7016866299519702</v>
      </c>
      <c r="AA14" s="11">
        <v>-4.4007158357176899E-3</v>
      </c>
      <c r="AB14" s="11">
        <v>0.83552330917403395</v>
      </c>
      <c r="AC14" s="11">
        <v>0.88370307644372403</v>
      </c>
      <c r="AD14" s="11">
        <v>-1.9932308925795599E-2</v>
      </c>
      <c r="AE14" s="11">
        <v>2.73</v>
      </c>
      <c r="AF14" s="19">
        <v>1</v>
      </c>
    </row>
    <row r="15" spans="1:32">
      <c r="A15" s="15" t="s">
        <v>732</v>
      </c>
      <c r="B15" s="7">
        <v>39062</v>
      </c>
      <c r="C15" s="8">
        <v>3.1920502938483999</v>
      </c>
      <c r="D15" s="9">
        <v>3.87</v>
      </c>
      <c r="E15" s="10">
        <v>28.907599999999999</v>
      </c>
      <c r="F15" s="11">
        <v>3.9886613810667901</v>
      </c>
      <c r="G15" s="11">
        <v>14.974127679207101</v>
      </c>
      <c r="H15" s="11">
        <v>10.6849944480606</v>
      </c>
      <c r="I15" s="12">
        <v>9.8304724128235996</v>
      </c>
      <c r="J15" s="11">
        <v>16.0318702711381</v>
      </c>
      <c r="K15" s="11">
        <v>33.698571437859201</v>
      </c>
      <c r="L15" s="11">
        <v>15.083986925384799</v>
      </c>
      <c r="M15" s="11"/>
      <c r="N15" s="11">
        <v>11.7557943271685</v>
      </c>
      <c r="O15" s="40">
        <v>3</v>
      </c>
      <c r="P15" s="40">
        <v>1</v>
      </c>
      <c r="Q15" s="40">
        <v>1</v>
      </c>
      <c r="R15" s="40">
        <v>1</v>
      </c>
      <c r="S15" s="40">
        <v>2</v>
      </c>
      <c r="T15" s="40">
        <v>5</v>
      </c>
      <c r="U15" s="40"/>
      <c r="V15" s="52">
        <v>0.31894609550166902</v>
      </c>
      <c r="W15" s="52">
        <v>0.21327861767107001</v>
      </c>
      <c r="X15" s="52">
        <v>0.23335331371593099</v>
      </c>
      <c r="Y15" s="52">
        <v>0.23442197311133001</v>
      </c>
      <c r="Z15" s="11">
        <v>13.558826168964099</v>
      </c>
      <c r="AA15" s="11">
        <v>6.9505196793228294E-2</v>
      </c>
      <c r="AB15" s="11">
        <v>0.87016324117231703</v>
      </c>
      <c r="AC15" s="11">
        <v>0.70722059167621198</v>
      </c>
      <c r="AD15" s="11">
        <v>4.99883885169944E-2</v>
      </c>
      <c r="AE15" s="11">
        <v>2.5</v>
      </c>
      <c r="AF15" s="19">
        <v>1</v>
      </c>
    </row>
    <row r="16" spans="1:32">
      <c r="A16" s="15" t="s">
        <v>733</v>
      </c>
      <c r="B16" s="7">
        <v>34366</v>
      </c>
      <c r="C16" s="8">
        <v>1156.9367</v>
      </c>
      <c r="D16" s="9">
        <v>1234.71</v>
      </c>
      <c r="E16" s="10">
        <v>202.41399999999999</v>
      </c>
      <c r="F16" s="11">
        <v>0.44562218384645003</v>
      </c>
      <c r="G16" s="11">
        <v>5.41023304257258</v>
      </c>
      <c r="H16" s="11">
        <v>-0.38877187456940498</v>
      </c>
      <c r="I16" s="12">
        <v>-1.2045958161283199</v>
      </c>
      <c r="J16" s="11">
        <v>1.2550961706810699</v>
      </c>
      <c r="K16" s="11">
        <v>22.222197234669999</v>
      </c>
      <c r="L16" s="11">
        <v>12.8300322018929</v>
      </c>
      <c r="M16" s="11">
        <v>15.2353558781949</v>
      </c>
      <c r="N16" s="11">
        <v>14.3593155139869</v>
      </c>
      <c r="O16" s="40">
        <v>14</v>
      </c>
      <c r="P16" s="40">
        <v>14</v>
      </c>
      <c r="Q16" s="40">
        <v>16</v>
      </c>
      <c r="R16" s="40">
        <v>11</v>
      </c>
      <c r="S16" s="40">
        <v>9</v>
      </c>
      <c r="T16" s="40">
        <v>9</v>
      </c>
      <c r="U16" s="40">
        <v>4</v>
      </c>
      <c r="V16" s="52">
        <v>0.82555962019981399</v>
      </c>
      <c r="W16" s="52">
        <v>7.8621952772159706E-2</v>
      </c>
      <c r="X16" s="52">
        <v>5.5754765239257403E-2</v>
      </c>
      <c r="Y16" s="52">
        <v>4.0063661788769599E-2</v>
      </c>
      <c r="Z16" s="11">
        <v>4.0063661788769602</v>
      </c>
      <c r="AA16" s="11">
        <v>1.2741003299025101E-2</v>
      </c>
      <c r="AB16" s="11">
        <v>1.0079144664364801</v>
      </c>
      <c r="AC16" s="11">
        <v>0.92271734219284096</v>
      </c>
      <c r="AD16" s="11">
        <v>1.7005550081794499E-4</v>
      </c>
      <c r="AE16" s="11">
        <v>2.4</v>
      </c>
      <c r="AF16" s="19">
        <v>1</v>
      </c>
    </row>
    <row r="17" spans="1:32">
      <c r="A17" s="15" t="s">
        <v>734</v>
      </c>
      <c r="B17" s="7">
        <v>38215</v>
      </c>
      <c r="C17" s="8">
        <v>11904.015198626301</v>
      </c>
      <c r="D17" s="9">
        <v>12377.12</v>
      </c>
      <c r="E17" s="10">
        <v>117.32</v>
      </c>
      <c r="F17" s="11">
        <v>3.0569219957835601</v>
      </c>
      <c r="G17" s="11">
        <v>8.2987168835964198</v>
      </c>
      <c r="H17" s="11">
        <v>3.7954525347252899</v>
      </c>
      <c r="I17" s="12">
        <v>3.0388196030212602</v>
      </c>
      <c r="J17" s="11">
        <v>2.28421970357453</v>
      </c>
      <c r="K17" s="11">
        <v>32.892172851583297</v>
      </c>
      <c r="L17" s="11">
        <v>19.552665775139801</v>
      </c>
      <c r="M17" s="11">
        <v>18.5595787735591</v>
      </c>
      <c r="N17" s="11">
        <v>23.049813565289998</v>
      </c>
      <c r="O17" s="40">
        <v>4</v>
      </c>
      <c r="P17" s="40">
        <v>5</v>
      </c>
      <c r="Q17" s="40">
        <v>3</v>
      </c>
      <c r="R17" s="40">
        <v>7</v>
      </c>
      <c r="S17" s="40">
        <v>3</v>
      </c>
      <c r="T17" s="40">
        <v>1</v>
      </c>
      <c r="U17" s="40">
        <v>1</v>
      </c>
      <c r="V17" s="52">
        <v>0.82121083761199098</v>
      </c>
      <c r="W17" s="52">
        <v>7.0970241643486601E-2</v>
      </c>
      <c r="X17" s="52">
        <v>7.6048079954260002E-3</v>
      </c>
      <c r="Y17" s="52">
        <v>0.100214112749096</v>
      </c>
      <c r="Z17" s="11">
        <v>9.5724472794224802</v>
      </c>
      <c r="AA17" s="11">
        <v>1.47887327133473E-2</v>
      </c>
      <c r="AB17" s="11">
        <v>0.92462255353026501</v>
      </c>
      <c r="AC17" s="11">
        <v>0.896205631021461</v>
      </c>
      <c r="AD17" s="11">
        <v>3.3767605715548398E-3</v>
      </c>
      <c r="AE17" s="11">
        <v>2.2599999999999998</v>
      </c>
      <c r="AF17" s="19">
        <v>1</v>
      </c>
    </row>
    <row r="18" spans="1:32">
      <c r="A18" s="15" t="s">
        <v>735</v>
      </c>
      <c r="B18" s="7">
        <v>39183</v>
      </c>
      <c r="C18" s="8">
        <v>212.62</v>
      </c>
      <c r="D18" s="9">
        <v>223.76</v>
      </c>
      <c r="E18" s="10">
        <v>31.28</v>
      </c>
      <c r="F18" s="11">
        <v>0.96836668818591798</v>
      </c>
      <c r="G18" s="11">
        <v>7.0866141732283596</v>
      </c>
      <c r="H18" s="11">
        <v>2.2222222222222099</v>
      </c>
      <c r="I18" s="12">
        <v>1.5584415584415601</v>
      </c>
      <c r="J18" s="11">
        <v>1.5254787406686201</v>
      </c>
      <c r="K18" s="11">
        <v>27.084880271831398</v>
      </c>
      <c r="L18" s="11">
        <v>14.460340482390601</v>
      </c>
      <c r="M18" s="11"/>
      <c r="N18" s="11">
        <v>13.167404550937899</v>
      </c>
      <c r="O18" s="40">
        <v>13</v>
      </c>
      <c r="P18" s="40">
        <v>9</v>
      </c>
      <c r="Q18" s="40">
        <v>8</v>
      </c>
      <c r="R18" s="40">
        <v>9</v>
      </c>
      <c r="S18" s="40">
        <v>8</v>
      </c>
      <c r="T18" s="40">
        <v>6</v>
      </c>
      <c r="U18" s="40"/>
      <c r="V18" s="52">
        <v>0.80957788652767504</v>
      </c>
      <c r="W18" s="52">
        <v>9.2453352997698399E-2</v>
      </c>
      <c r="X18" s="52">
        <v>7.2061406449017901E-2</v>
      </c>
      <c r="Y18" s="52">
        <v>2.5907354025608401E-2</v>
      </c>
      <c r="Z18" s="11">
        <v>2.5907354025608398</v>
      </c>
      <c r="AA18" s="11">
        <v>9.1988219357570494E-3</v>
      </c>
      <c r="AB18" s="11">
        <v>0.95240250648187996</v>
      </c>
      <c r="AC18" s="11">
        <v>0.89146898756419801</v>
      </c>
      <c r="AD18" s="11">
        <v>-2.45432512990097E-3</v>
      </c>
      <c r="AE18" s="11">
        <v>2.42</v>
      </c>
      <c r="AF18" s="19">
        <v>1</v>
      </c>
    </row>
    <row r="19" spans="1:32">
      <c r="A19" s="15" t="s">
        <v>736</v>
      </c>
      <c r="B19" s="7">
        <v>38560</v>
      </c>
      <c r="C19" s="8">
        <v>99.614151125000006</v>
      </c>
      <c r="D19" s="9">
        <v>100.85</v>
      </c>
      <c r="E19" s="10">
        <v>34.529000000000003</v>
      </c>
      <c r="F19" s="11">
        <v>-0.25132886526461101</v>
      </c>
      <c r="G19" s="11">
        <v>6.0733595478004601</v>
      </c>
      <c r="H19" s="11">
        <v>3.3833348303841499</v>
      </c>
      <c r="I19" s="12">
        <v>2.58779487788936</v>
      </c>
      <c r="J19" s="11">
        <v>-3.4207876482434498</v>
      </c>
      <c r="K19" s="11">
        <v>15.789851704530699</v>
      </c>
      <c r="L19" s="11">
        <v>11.379127023577899</v>
      </c>
      <c r="M19" s="11">
        <v>11.754196966433</v>
      </c>
      <c r="N19" s="11">
        <v>12.010068096641</v>
      </c>
      <c r="O19" s="40">
        <v>16</v>
      </c>
      <c r="P19" s="40">
        <v>12</v>
      </c>
      <c r="Q19" s="40">
        <v>4</v>
      </c>
      <c r="R19" s="40">
        <v>17</v>
      </c>
      <c r="S19" s="40">
        <v>17</v>
      </c>
      <c r="T19" s="40">
        <v>11</v>
      </c>
      <c r="U19" s="40">
        <v>10</v>
      </c>
      <c r="V19" s="52">
        <v>0.73772730112174401</v>
      </c>
      <c r="W19" s="52">
        <v>4.5938648652132496E-3</v>
      </c>
      <c r="X19" s="52">
        <v>0</v>
      </c>
      <c r="Y19" s="52">
        <v>0.25767883401304198</v>
      </c>
      <c r="Z19" s="11">
        <v>-15.9770365010476</v>
      </c>
      <c r="AA19" s="11">
        <v>-6.0643790424573596E-3</v>
      </c>
      <c r="AB19" s="11">
        <v>0.93135495146193603</v>
      </c>
      <c r="AC19" s="11">
        <v>0.93666145740613804</v>
      </c>
      <c r="AD19" s="11">
        <v>-2.2860957552580701E-2</v>
      </c>
      <c r="AE19" s="11">
        <v>2.7</v>
      </c>
      <c r="AF19" s="19">
        <v>0</v>
      </c>
    </row>
    <row r="20" spans="1:32">
      <c r="A20" s="15" t="s">
        <v>737</v>
      </c>
      <c r="B20" s="7">
        <v>40186</v>
      </c>
      <c r="C20" s="8">
        <v>1125.4159</v>
      </c>
      <c r="D20" s="9">
        <v>1226.04</v>
      </c>
      <c r="E20" s="10">
        <v>25.507999999999999</v>
      </c>
      <c r="F20" s="11">
        <v>3.0002018978396898</v>
      </c>
      <c r="G20" s="11">
        <v>7.5334092154630801</v>
      </c>
      <c r="H20" s="11">
        <v>0.84605044674625995</v>
      </c>
      <c r="I20" s="12">
        <v>-0.20734713039396399</v>
      </c>
      <c r="J20" s="11">
        <v>5.81597942420973</v>
      </c>
      <c r="K20" s="11">
        <v>30.728416933487999</v>
      </c>
      <c r="L20" s="11">
        <v>19.091325260765998</v>
      </c>
      <c r="M20" s="11"/>
      <c r="N20" s="11">
        <v>15.5696317590579</v>
      </c>
      <c r="O20" s="40">
        <v>5</v>
      </c>
      <c r="P20" s="40">
        <v>8</v>
      </c>
      <c r="Q20" s="40">
        <v>11</v>
      </c>
      <c r="R20" s="40">
        <v>4</v>
      </c>
      <c r="S20" s="40">
        <v>4</v>
      </c>
      <c r="T20" s="40">
        <v>3</v>
      </c>
      <c r="U20" s="40"/>
      <c r="V20" s="52">
        <v>0.57935613393584695</v>
      </c>
      <c r="W20" s="52">
        <v>0.17434829039525401</v>
      </c>
      <c r="X20" s="52">
        <v>0.151440486437359</v>
      </c>
      <c r="Y20" s="52">
        <v>9.4855089231540193E-2</v>
      </c>
      <c r="Z20" s="11">
        <v>5.6223663700560698</v>
      </c>
      <c r="AA20" s="11">
        <v>3.1953775166192903E-2</v>
      </c>
      <c r="AB20" s="11">
        <v>1.01444004972318</v>
      </c>
      <c r="AC20" s="11">
        <v>0.85507440777263</v>
      </c>
      <c r="AD20" s="11">
        <v>1.4871649081738301E-2</v>
      </c>
      <c r="AE20" s="11">
        <v>2.2000000000000002</v>
      </c>
      <c r="AF20" s="19">
        <v>1</v>
      </c>
    </row>
    <row r="21" spans="1:32">
      <c r="A21" s="15" t="s">
        <v>738</v>
      </c>
      <c r="B21" s="7">
        <v>41422</v>
      </c>
      <c r="C21" s="8">
        <v>663.89356631299995</v>
      </c>
      <c r="D21" s="9">
        <v>683.9</v>
      </c>
      <c r="E21" s="10">
        <v>17.0791</v>
      </c>
      <c r="F21" s="11">
        <v>-0.503914806356909</v>
      </c>
      <c r="G21" s="11">
        <v>2.8948224549058201</v>
      </c>
      <c r="H21" s="11">
        <v>-1.8825976055334599</v>
      </c>
      <c r="I21" s="12">
        <v>-2.68152731955532</v>
      </c>
      <c r="J21" s="11">
        <v>2.07568821047348</v>
      </c>
      <c r="K21" s="11">
        <v>20.370826334978101</v>
      </c>
      <c r="L21" s="11"/>
      <c r="M21" s="11"/>
      <c r="N21" s="11">
        <v>18.9508802546491</v>
      </c>
      <c r="O21" s="40">
        <v>17</v>
      </c>
      <c r="P21" s="40">
        <v>18</v>
      </c>
      <c r="Q21" s="40">
        <v>18</v>
      </c>
      <c r="R21" s="40">
        <v>8</v>
      </c>
      <c r="S21" s="40">
        <v>12</v>
      </c>
      <c r="T21" s="40"/>
      <c r="U21" s="40"/>
      <c r="V21" s="52">
        <v>0.39197427426479797</v>
      </c>
      <c r="W21" s="52">
        <v>0.13267585900291401</v>
      </c>
      <c r="X21" s="52">
        <v>0.138047904473168</v>
      </c>
      <c r="Y21" s="52">
        <v>0.33730196225911901</v>
      </c>
      <c r="Z21" s="11">
        <v>5.9669893178815796</v>
      </c>
      <c r="AA21" s="11">
        <v>2.1324981662267902E-3</v>
      </c>
      <c r="AB21" s="11">
        <v>0.58934712542010204</v>
      </c>
      <c r="AC21" s="11">
        <v>0.62705666444375296</v>
      </c>
      <c r="AD21" s="11">
        <v>-6.7621317030203904E-3</v>
      </c>
      <c r="AE21" s="11"/>
      <c r="AF21" s="19">
        <v>2</v>
      </c>
    </row>
    <row r="22" spans="1:32">
      <c r="A22" s="15" t="s">
        <v>739</v>
      </c>
      <c r="B22" s="7">
        <v>38275</v>
      </c>
      <c r="C22" s="8">
        <v>102.857645869</v>
      </c>
      <c r="D22" s="9">
        <v>103.68</v>
      </c>
      <c r="E22" s="10">
        <v>34.75</v>
      </c>
      <c r="F22" s="11">
        <v>2.5981694715087298</v>
      </c>
      <c r="G22" s="11">
        <v>7.5851393188854503</v>
      </c>
      <c r="H22" s="11">
        <v>0.57887120115776003</v>
      </c>
      <c r="I22" s="12">
        <v>-8.62564692351908E-2</v>
      </c>
      <c r="J22" s="11">
        <v>-2.2778402699662599</v>
      </c>
      <c r="K22" s="11">
        <v>15.8680276654945</v>
      </c>
      <c r="L22" s="11">
        <v>8.8984704695336898</v>
      </c>
      <c r="M22" s="11">
        <v>9.6905139088238101</v>
      </c>
      <c r="N22" s="11">
        <v>11.2265336703864</v>
      </c>
      <c r="O22" s="40">
        <v>7</v>
      </c>
      <c r="P22" s="40">
        <v>7</v>
      </c>
      <c r="Q22" s="40">
        <v>12</v>
      </c>
      <c r="R22" s="40">
        <v>16</v>
      </c>
      <c r="S22" s="40">
        <v>16</v>
      </c>
      <c r="T22" s="40">
        <v>16</v>
      </c>
      <c r="U22" s="40">
        <v>12</v>
      </c>
      <c r="V22" s="52">
        <v>0.81577093792853295</v>
      </c>
      <c r="W22" s="52">
        <v>8.9767115286591204E-2</v>
      </c>
      <c r="X22" s="52">
        <v>3.7659009430514E-2</v>
      </c>
      <c r="Y22" s="52">
        <v>5.6802937354362301E-2</v>
      </c>
      <c r="Z22" s="11">
        <v>0.67235131017256999</v>
      </c>
      <c r="AA22" s="11">
        <v>1.2550374815144099E-2</v>
      </c>
      <c r="AB22" s="11">
        <v>0.93951358474989399</v>
      </c>
      <c r="AC22" s="11">
        <v>0.85798879064329503</v>
      </c>
      <c r="AD22" s="11">
        <v>-1.19263195430819E-2</v>
      </c>
      <c r="AE22" s="11">
        <v>2.97</v>
      </c>
      <c r="AF22" s="19">
        <v>1</v>
      </c>
    </row>
    <row r="23" spans="1:32">
      <c r="A23" s="15" t="s">
        <v>740</v>
      </c>
      <c r="B23" s="7">
        <v>40054</v>
      </c>
      <c r="C23" s="8">
        <v>0.86818732499999995</v>
      </c>
      <c r="D23" s="9">
        <v>0.87</v>
      </c>
      <c r="E23" s="10">
        <v>18.886900000000001</v>
      </c>
      <c r="F23" s="11">
        <v>7.3064445568124397</v>
      </c>
      <c r="G23" s="11">
        <v>11.535713231169</v>
      </c>
      <c r="H23" s="11">
        <v>3.1270817180111701</v>
      </c>
      <c r="I23" s="12">
        <v>2.2300526660496098</v>
      </c>
      <c r="J23" s="11">
        <v>13.721015648990599</v>
      </c>
      <c r="K23" s="11">
        <v>27.9147944787203</v>
      </c>
      <c r="L23" s="11">
        <v>10.4681909241616</v>
      </c>
      <c r="M23" s="11"/>
      <c r="N23" s="11">
        <v>9.75301485517077</v>
      </c>
      <c r="O23" s="40">
        <v>1</v>
      </c>
      <c r="P23" s="40">
        <v>3</v>
      </c>
      <c r="Q23" s="40">
        <v>6</v>
      </c>
      <c r="R23" s="40">
        <v>2</v>
      </c>
      <c r="S23" s="40">
        <v>5</v>
      </c>
      <c r="T23" s="40">
        <v>12</v>
      </c>
      <c r="U23" s="40"/>
      <c r="V23" s="52">
        <v>0.43723939393939398</v>
      </c>
      <c r="W23" s="52">
        <v>0.36198805031446502</v>
      </c>
      <c r="X23" s="52">
        <v>0.11503299028015999</v>
      </c>
      <c r="Y23" s="52">
        <v>8.5739565465980702E-2</v>
      </c>
      <c r="Z23" s="11">
        <v>8.5739565465980707</v>
      </c>
      <c r="AA23" s="11">
        <v>6.7267284676416905E-2</v>
      </c>
      <c r="AB23" s="11">
        <v>1.04087835110794</v>
      </c>
      <c r="AC23" s="11">
        <v>0.60619715868437896</v>
      </c>
      <c r="AD23" s="11">
        <v>3.7591804073740902E-2</v>
      </c>
      <c r="AE23" s="11">
        <v>2.7</v>
      </c>
      <c r="AF23" s="19">
        <v>1</v>
      </c>
    </row>
    <row r="24" spans="1:32">
      <c r="A24" s="15" t="s">
        <v>741</v>
      </c>
      <c r="B24" s="7">
        <v>36355</v>
      </c>
      <c r="C24" s="8">
        <v>1702.7453</v>
      </c>
      <c r="D24" s="9">
        <v>1741.46</v>
      </c>
      <c r="E24" s="10">
        <v>87.609099999999998</v>
      </c>
      <c r="F24" s="11">
        <v>1.11958688398168</v>
      </c>
      <c r="G24" s="11">
        <v>6.1326423313802403</v>
      </c>
      <c r="H24" s="11">
        <v>3.3695443127284901</v>
      </c>
      <c r="I24" s="12">
        <v>2.8708072171170098</v>
      </c>
      <c r="J24" s="11">
        <v>1.4878707948015899</v>
      </c>
      <c r="K24" s="11">
        <v>17.527957468546301</v>
      </c>
      <c r="L24" s="11">
        <v>9.93542555134559</v>
      </c>
      <c r="M24" s="11">
        <v>12.0843437476923</v>
      </c>
      <c r="N24" s="11">
        <v>19.370894469052299</v>
      </c>
      <c r="O24" s="40">
        <v>12</v>
      </c>
      <c r="P24" s="40">
        <v>11</v>
      </c>
      <c r="Q24" s="40">
        <v>5</v>
      </c>
      <c r="R24" s="40">
        <v>10</v>
      </c>
      <c r="S24" s="40">
        <v>13</v>
      </c>
      <c r="T24" s="40">
        <v>14</v>
      </c>
      <c r="U24" s="40">
        <v>9</v>
      </c>
      <c r="V24" s="52">
        <v>0.83992693253605499</v>
      </c>
      <c r="W24" s="52">
        <v>8.7337049718824902E-2</v>
      </c>
      <c r="X24" s="52">
        <v>1.41355028091099E-2</v>
      </c>
      <c r="Y24" s="52">
        <v>5.8600514936009603E-2</v>
      </c>
      <c r="Z24" s="11">
        <v>3.6387245614898398</v>
      </c>
      <c r="AA24" s="11">
        <v>1.3779199787307799E-2</v>
      </c>
      <c r="AB24" s="11">
        <v>0.859626855354237</v>
      </c>
      <c r="AC24" s="11">
        <v>0.90088051307353501</v>
      </c>
      <c r="AD24" s="11">
        <v>-1.8909029387736301E-3</v>
      </c>
      <c r="AE24" s="11">
        <v>2.33</v>
      </c>
      <c r="AF24" s="19">
        <v>1</v>
      </c>
    </row>
    <row r="25" spans="1:32">
      <c r="A25" s="15" t="s">
        <v>742</v>
      </c>
      <c r="B25" s="7">
        <v>38313</v>
      </c>
      <c r="C25" s="8">
        <v>287.54088725510002</v>
      </c>
      <c r="D25" s="9">
        <v>295.22000000000003</v>
      </c>
      <c r="E25" s="10">
        <v>60.172400000000003</v>
      </c>
      <c r="F25" s="11">
        <v>2.5369950037148499</v>
      </c>
      <c r="G25" s="11">
        <v>8.2554777749592105</v>
      </c>
      <c r="H25" s="11">
        <v>2.5352477481315399</v>
      </c>
      <c r="I25" s="12">
        <v>2.1849070573890499</v>
      </c>
      <c r="J25" s="11">
        <v>3.18069190208772</v>
      </c>
      <c r="K25" s="11">
        <v>20.8720947474851</v>
      </c>
      <c r="L25" s="11">
        <v>12.4194609763404</v>
      </c>
      <c r="M25" s="11">
        <v>15.880523104187599</v>
      </c>
      <c r="N25" s="11">
        <v>16.7276010317781</v>
      </c>
      <c r="O25" s="40">
        <v>8</v>
      </c>
      <c r="P25" s="40">
        <v>6</v>
      </c>
      <c r="Q25" s="40">
        <v>7</v>
      </c>
      <c r="R25" s="40">
        <v>6</v>
      </c>
      <c r="S25" s="40">
        <v>11</v>
      </c>
      <c r="T25" s="40">
        <v>10</v>
      </c>
      <c r="U25" s="40">
        <v>3</v>
      </c>
      <c r="V25" s="52">
        <v>0.77051372841806598</v>
      </c>
      <c r="W25" s="52">
        <v>0.17522840028779901</v>
      </c>
      <c r="X25" s="52">
        <v>3.2304436816811E-2</v>
      </c>
      <c r="Y25" s="52">
        <v>2.1953434477324701E-2</v>
      </c>
      <c r="Z25" s="11">
        <v>2.19534344773247</v>
      </c>
      <c r="AA25" s="11">
        <v>1.4184747975516601E-2</v>
      </c>
      <c r="AB25" s="11">
        <v>0.83474233686072796</v>
      </c>
      <c r="AC25" s="11">
        <v>0.87024099414695799</v>
      </c>
      <c r="AD25" s="11">
        <v>4.0872786819156999E-3</v>
      </c>
      <c r="AE25" s="11">
        <v>2.71</v>
      </c>
      <c r="AF25" s="19">
        <v>1</v>
      </c>
    </row>
    <row r="26" spans="1:32">
      <c r="A26" s="15" t="s">
        <v>743</v>
      </c>
      <c r="B26" s="7">
        <v>38167</v>
      </c>
      <c r="C26" s="8">
        <v>576.67091322390002</v>
      </c>
      <c r="D26" s="9">
        <v>587.37</v>
      </c>
      <c r="E26" s="10">
        <v>90.477800000000002</v>
      </c>
      <c r="F26" s="11">
        <v>4.6174801467085498</v>
      </c>
      <c r="G26" s="11">
        <v>11.9174996567434</v>
      </c>
      <c r="H26" s="11">
        <v>5.0721052790494001</v>
      </c>
      <c r="I26" s="12">
        <v>3.9293796018700302</v>
      </c>
      <c r="J26" s="11">
        <v>3.3082744541015998</v>
      </c>
      <c r="K26" s="11">
        <v>27.759862059282</v>
      </c>
      <c r="L26" s="11">
        <v>14.2437768904338</v>
      </c>
      <c r="M26" s="11">
        <v>17.047737223386498</v>
      </c>
      <c r="N26" s="11">
        <v>20.141663540150301</v>
      </c>
      <c r="O26" s="40">
        <v>2</v>
      </c>
      <c r="P26" s="40">
        <v>2</v>
      </c>
      <c r="Q26" s="40">
        <v>2</v>
      </c>
      <c r="R26" s="40">
        <v>5</v>
      </c>
      <c r="S26" s="40">
        <v>7</v>
      </c>
      <c r="T26" s="40">
        <v>7</v>
      </c>
      <c r="U26" s="40">
        <v>2</v>
      </c>
      <c r="V26" s="52">
        <v>0.78622332123935701</v>
      </c>
      <c r="W26" s="52">
        <v>0.102832854219001</v>
      </c>
      <c r="X26" s="52">
        <v>3.4688658929447398E-2</v>
      </c>
      <c r="Y26" s="52">
        <v>7.6255165612194697E-2</v>
      </c>
      <c r="Z26" s="11">
        <v>3.3808372986441499</v>
      </c>
      <c r="AA26" s="11">
        <v>3.2554299552338198E-2</v>
      </c>
      <c r="AB26" s="11">
        <v>0.97248496552214003</v>
      </c>
      <c r="AC26" s="11">
        <v>0.76474568321521197</v>
      </c>
      <c r="AD26" s="11">
        <v>5.9230427379507698E-3</v>
      </c>
      <c r="AE26" s="11">
        <v>2.63</v>
      </c>
      <c r="AF26" s="19">
        <v>1</v>
      </c>
    </row>
    <row r="27" spans="1:32">
      <c r="A27" s="15" t="s">
        <v>744</v>
      </c>
      <c r="B27" s="7">
        <v>34582</v>
      </c>
      <c r="C27" s="8">
        <v>32.262900000000002</v>
      </c>
      <c r="D27" s="9">
        <v>32.92</v>
      </c>
      <c r="E27" s="10">
        <v>30.25</v>
      </c>
      <c r="F27" s="11">
        <v>2.6816021724371999</v>
      </c>
      <c r="G27" s="11">
        <v>10.361182050346599</v>
      </c>
      <c r="H27" s="11">
        <v>0</v>
      </c>
      <c r="I27" s="12">
        <v>-1.0143979057591599</v>
      </c>
      <c r="J27" s="11">
        <v>-1.6579973992197701</v>
      </c>
      <c r="K27" s="11">
        <v>27.8070944923873</v>
      </c>
      <c r="L27" s="11">
        <v>16.473915102328501</v>
      </c>
      <c r="M27" s="11">
        <v>10.1076735023982</v>
      </c>
      <c r="N27" s="11">
        <v>5.2026571028626103</v>
      </c>
      <c r="O27" s="40">
        <v>6</v>
      </c>
      <c r="P27" s="40">
        <v>4</v>
      </c>
      <c r="Q27" s="40">
        <v>15</v>
      </c>
      <c r="R27" s="40">
        <v>14</v>
      </c>
      <c r="S27" s="40">
        <v>6</v>
      </c>
      <c r="T27" s="40">
        <v>4</v>
      </c>
      <c r="U27" s="40">
        <v>11</v>
      </c>
      <c r="V27" s="52">
        <v>0.87176504179626801</v>
      </c>
      <c r="W27" s="52">
        <v>7.3832985031104095E-2</v>
      </c>
      <c r="X27" s="52">
        <v>8.7480559875583192E-3</v>
      </c>
      <c r="Y27" s="52">
        <v>4.5653917185069698E-2</v>
      </c>
      <c r="Z27" s="11">
        <v>4.0420271189735297</v>
      </c>
      <c r="AA27" s="11">
        <v>-1.8653541223220899E-2</v>
      </c>
      <c r="AB27" s="11">
        <v>0.98222298436918798</v>
      </c>
      <c r="AC27" s="11">
        <v>0.91286814743372002</v>
      </c>
      <c r="AD27" s="11">
        <v>-1.1796261814371101E-2</v>
      </c>
      <c r="AE27" s="11">
        <v>2.7</v>
      </c>
      <c r="AF27" s="19">
        <v>1</v>
      </c>
    </row>
    <row r="28" spans="1:32">
      <c r="A28" s="15" t="s">
        <v>745</v>
      </c>
      <c r="B28" s="7">
        <v>37869</v>
      </c>
      <c r="C28" s="8">
        <v>472.53521061499998</v>
      </c>
      <c r="D28" s="9">
        <v>487.51</v>
      </c>
      <c r="E28" s="10">
        <v>184.50049999999999</v>
      </c>
      <c r="F28" s="11">
        <v>-0.74422798316584604</v>
      </c>
      <c r="G28" s="11">
        <v>4.9815159062213104</v>
      </c>
      <c r="H28" s="11">
        <v>0.16406231762182699</v>
      </c>
      <c r="I28" s="12">
        <v>-0.38324002498780801</v>
      </c>
      <c r="J28" s="11">
        <v>-0.705607184912038</v>
      </c>
      <c r="K28" s="11">
        <v>17.493389636849599</v>
      </c>
      <c r="L28" s="11">
        <v>9.9421255288431301</v>
      </c>
      <c r="M28" s="11">
        <v>13.937022839105801</v>
      </c>
      <c r="N28" s="11">
        <v>18.656176008203801</v>
      </c>
      <c r="O28" s="40">
        <v>18</v>
      </c>
      <c r="P28" s="40">
        <v>17</v>
      </c>
      <c r="Q28" s="40">
        <v>14</v>
      </c>
      <c r="R28" s="40">
        <v>13</v>
      </c>
      <c r="S28" s="40">
        <v>14</v>
      </c>
      <c r="T28" s="40">
        <v>13</v>
      </c>
      <c r="U28" s="40">
        <v>8</v>
      </c>
      <c r="V28" s="52">
        <v>0.84016002260300504</v>
      </c>
      <c r="W28" s="52">
        <v>9.7318110159319196E-2</v>
      </c>
      <c r="X28" s="52">
        <v>7.9305655806632194E-3</v>
      </c>
      <c r="Y28" s="52">
        <v>5.4591301657013397E-2</v>
      </c>
      <c r="Z28" s="11">
        <v>2.7132324778363901</v>
      </c>
      <c r="AA28" s="11"/>
      <c r="AB28" s="11"/>
      <c r="AC28" s="11"/>
      <c r="AD28" s="11">
        <v>-8.4543701875751092E-3</v>
      </c>
      <c r="AE28" s="11">
        <v>2.73</v>
      </c>
      <c r="AF28" s="19">
        <v>1</v>
      </c>
    </row>
    <row r="29" spans="1:32">
      <c r="A29" s="15" t="s">
        <v>746</v>
      </c>
      <c r="B29" s="7">
        <v>38475</v>
      </c>
      <c r="C29" s="8">
        <v>2624.556</v>
      </c>
      <c r="D29" s="9">
        <v>2646.7</v>
      </c>
      <c r="E29" s="10">
        <v>47.072299999999998</v>
      </c>
      <c r="F29" s="11">
        <v>1.47757233184369</v>
      </c>
      <c r="G29" s="11">
        <v>5.5541602945595301</v>
      </c>
      <c r="H29" s="11">
        <v>1.9783747950024899</v>
      </c>
      <c r="I29" s="12">
        <v>1.4231294627659301</v>
      </c>
      <c r="J29" s="11">
        <v>-0.70350041556096499</v>
      </c>
      <c r="K29" s="11">
        <v>14.1442334564313</v>
      </c>
      <c r="L29" s="11">
        <v>7.9953578171181503</v>
      </c>
      <c r="M29" s="11">
        <v>14.481394024071999</v>
      </c>
      <c r="N29" s="11">
        <v>14.8919392734655</v>
      </c>
      <c r="O29" s="40">
        <v>10</v>
      </c>
      <c r="P29" s="40">
        <v>13</v>
      </c>
      <c r="Q29" s="40">
        <v>9</v>
      </c>
      <c r="R29" s="40">
        <v>12</v>
      </c>
      <c r="S29" s="40">
        <v>18</v>
      </c>
      <c r="T29" s="40">
        <v>17</v>
      </c>
      <c r="U29" s="40">
        <v>5</v>
      </c>
      <c r="V29" s="52">
        <v>0.91692751380305304</v>
      </c>
      <c r="W29" s="52">
        <v>5.5555773856999897E-2</v>
      </c>
      <c r="X29" s="52">
        <v>8.6945728959529501E-3</v>
      </c>
      <c r="Y29" s="52">
        <v>1.8822139443993802E-2</v>
      </c>
      <c r="Z29" s="11">
        <v>0.95083419069126496</v>
      </c>
      <c r="AA29" s="11">
        <v>9.2303197709338904E-3</v>
      </c>
      <c r="AB29" s="11">
        <v>0.95815865487284302</v>
      </c>
      <c r="AC29" s="11">
        <v>0.90571278959239798</v>
      </c>
      <c r="AD29" s="11">
        <v>-7.7306741999759601E-3</v>
      </c>
      <c r="AE29" s="11">
        <v>2.31</v>
      </c>
      <c r="AF29" s="19">
        <v>1</v>
      </c>
    </row>
    <row r="30" spans="1:32">
      <c r="A30" s="41" t="s">
        <v>91</v>
      </c>
      <c r="B30" s="13"/>
      <c r="C30" s="13"/>
      <c r="D30" s="13"/>
      <c r="E30" s="42">
        <f t="shared" ref="E30:N30" si="0">SUMPRODUCT($D12:$D29,E12:E29)/SUMIF(E12:E29,"&lt;&gt;"&amp;"",$D12:$D29)</f>
        <v>100.69746163879849</v>
      </c>
      <c r="F30" s="42">
        <f t="shared" si="0"/>
        <v>2.2798744721306972</v>
      </c>
      <c r="G30" s="42">
        <f t="shared" si="0"/>
        <v>7.2865274717443764</v>
      </c>
      <c r="H30" s="42">
        <f t="shared" si="0"/>
        <v>2.6113831564056569</v>
      </c>
      <c r="I30" s="42">
        <f t="shared" si="0"/>
        <v>1.8692322913836341</v>
      </c>
      <c r="J30" s="42">
        <f t="shared" si="0"/>
        <v>1.6806354579393639</v>
      </c>
      <c r="K30" s="42">
        <f t="shared" si="0"/>
        <v>27.02956046370085</v>
      </c>
      <c r="L30" s="42">
        <f t="shared" si="0"/>
        <v>15.976337810175378</v>
      </c>
      <c r="M30" s="42">
        <f t="shared" si="0"/>
        <v>16.774928218323197</v>
      </c>
      <c r="N30" s="42">
        <f t="shared" si="0"/>
        <v>20.155661597795909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20"/>
    </row>
    <row r="31" spans="1:32">
      <c r="A31" s="44" t="s">
        <v>92</v>
      </c>
      <c r="B31" s="13"/>
      <c r="C31" s="13"/>
      <c r="D31" s="13"/>
      <c r="E31" s="13"/>
      <c r="F31" s="45">
        <f t="shared" ref="F31:N31" si="1">MAX(F12:F29)</f>
        <v>7.3064445568124397</v>
      </c>
      <c r="G31" s="45">
        <f t="shared" si="1"/>
        <v>14.974127679207101</v>
      </c>
      <c r="H31" s="45">
        <f t="shared" si="1"/>
        <v>10.6849944480606</v>
      </c>
      <c r="I31" s="45">
        <f t="shared" si="1"/>
        <v>9.8304724128235996</v>
      </c>
      <c r="J31" s="45">
        <f t="shared" si="1"/>
        <v>16.0318702711381</v>
      </c>
      <c r="K31" s="45">
        <f t="shared" si="1"/>
        <v>34.46976173262</v>
      </c>
      <c r="L31" s="45">
        <f t="shared" si="1"/>
        <v>19.552665775139801</v>
      </c>
      <c r="M31" s="45">
        <f t="shared" si="1"/>
        <v>18.5595787735591</v>
      </c>
      <c r="N31" s="45">
        <f t="shared" si="1"/>
        <v>23.049813565289998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20"/>
    </row>
    <row r="32" spans="1:32">
      <c r="A32" s="44" t="s">
        <v>93</v>
      </c>
      <c r="B32" s="13"/>
      <c r="C32" s="13"/>
      <c r="D32" s="13"/>
      <c r="E32" s="13"/>
      <c r="F32" s="45">
        <f t="shared" ref="F32:N32" si="2">MIN(F12:F29)</f>
        <v>-0.74422798316584604</v>
      </c>
      <c r="G32" s="45">
        <f t="shared" si="2"/>
        <v>2.8948224549058201</v>
      </c>
      <c r="H32" s="45">
        <f t="shared" si="2"/>
        <v>-1.8825976055334599</v>
      </c>
      <c r="I32" s="45">
        <f t="shared" si="2"/>
        <v>-2.68152731955532</v>
      </c>
      <c r="J32" s="45">
        <f t="shared" si="2"/>
        <v>-5.1461062329063001</v>
      </c>
      <c r="K32" s="45">
        <f t="shared" si="2"/>
        <v>14.1442334564313</v>
      </c>
      <c r="L32" s="45">
        <f t="shared" si="2"/>
        <v>7.9953578171181503</v>
      </c>
      <c r="M32" s="45">
        <f t="shared" si="2"/>
        <v>9.6905139088238101</v>
      </c>
      <c r="N32" s="45">
        <f t="shared" si="2"/>
        <v>5.2026571028626103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20"/>
    </row>
    <row r="33" spans="1:32">
      <c r="A33" s="44" t="s">
        <v>94</v>
      </c>
      <c r="B33" s="13"/>
      <c r="C33" s="13"/>
      <c r="D33" s="13"/>
      <c r="E33" s="13"/>
      <c r="F33" s="45">
        <f t="shared" ref="F33:N33" si="3">MEDIAN(F12:F29)</f>
        <v>1.7941347488302801</v>
      </c>
      <c r="G33" s="45">
        <f t="shared" si="3"/>
        <v>7.0784518788919248</v>
      </c>
      <c r="H33" s="45">
        <f t="shared" si="3"/>
        <v>1.9079274111967499</v>
      </c>
      <c r="I33" s="45">
        <f t="shared" si="3"/>
        <v>1.106404950364916</v>
      </c>
      <c r="J33" s="45">
        <f t="shared" si="3"/>
        <v>1.5066747677351051</v>
      </c>
      <c r="K33" s="45">
        <f t="shared" si="3"/>
        <v>22.135940841222052</v>
      </c>
      <c r="L33" s="45">
        <f t="shared" si="3"/>
        <v>12.8300322018929</v>
      </c>
      <c r="M33" s="45">
        <f t="shared" si="3"/>
        <v>14.26537971059795</v>
      </c>
      <c r="N33" s="45">
        <f t="shared" si="3"/>
        <v>15.230785516261701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20"/>
    </row>
    <row r="34" spans="1:32">
      <c r="A34" s="46" t="s">
        <v>95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21"/>
    </row>
    <row r="35" spans="1:32">
      <c r="A35" s="15" t="s">
        <v>21</v>
      </c>
      <c r="B35" s="16"/>
      <c r="C35" s="17"/>
      <c r="D35" s="11"/>
      <c r="E35" s="11">
        <v>8094.7</v>
      </c>
      <c r="F35" s="11">
        <v>-0.75950298222922197</v>
      </c>
      <c r="G35" s="11">
        <v>4.90118577075099</v>
      </c>
      <c r="H35" s="11">
        <v>2.9722492542344798</v>
      </c>
      <c r="I35" s="11">
        <v>1.8668948636795399</v>
      </c>
      <c r="J35" s="11">
        <v>-3.4172125377337199</v>
      </c>
      <c r="K35" s="11">
        <v>12.506476025431001</v>
      </c>
      <c r="L35" s="11">
        <v>7.9225647392585001</v>
      </c>
      <c r="M35" s="11">
        <v>10.4910618476182</v>
      </c>
      <c r="N35" s="11"/>
      <c r="O35" s="47"/>
      <c r="P35" s="47"/>
      <c r="Q35" s="47"/>
      <c r="R35" s="47"/>
      <c r="S35" s="47"/>
      <c r="T35" s="47"/>
      <c r="U35" s="47"/>
      <c r="V35" s="11"/>
      <c r="W35" s="11"/>
      <c r="X35" s="11"/>
      <c r="Y35" s="11"/>
      <c r="Z35" s="11"/>
      <c r="AA35" s="11">
        <v>0</v>
      </c>
      <c r="AB35" s="11">
        <v>1</v>
      </c>
      <c r="AC35" s="11">
        <v>0.97585664112182002</v>
      </c>
      <c r="AD35" s="11">
        <v>-1.9223123702965399E-2</v>
      </c>
      <c r="AE35" s="11"/>
      <c r="AF35" s="19"/>
    </row>
    <row r="36" spans="1:32">
      <c r="A36" s="15" t="s">
        <v>23</v>
      </c>
      <c r="B36" s="16"/>
      <c r="C36" s="17"/>
      <c r="D36" s="11"/>
      <c r="E36" s="11">
        <v>6803.7</v>
      </c>
      <c r="F36" s="11">
        <v>9.85728998087365E-2</v>
      </c>
      <c r="G36" s="11">
        <v>5.9155938166477302</v>
      </c>
      <c r="H36" s="11">
        <v>2.2075337063882499</v>
      </c>
      <c r="I36" s="11">
        <v>1.1740213390832299</v>
      </c>
      <c r="J36" s="11">
        <v>-1.5219609631125399</v>
      </c>
      <c r="K36" s="11">
        <v>15.6752841709216</v>
      </c>
      <c r="L36" s="11">
        <v>8.9041819518573408</v>
      </c>
      <c r="M36" s="11">
        <v>10.7143347803104</v>
      </c>
      <c r="N36" s="11"/>
      <c r="O36" s="47"/>
      <c r="P36" s="47"/>
      <c r="Q36" s="47"/>
      <c r="R36" s="47"/>
      <c r="S36" s="47"/>
      <c r="T36" s="47"/>
      <c r="U36" s="47"/>
      <c r="V36" s="11"/>
      <c r="W36" s="11"/>
      <c r="X36" s="11"/>
      <c r="Y36" s="11"/>
      <c r="Z36" s="11"/>
      <c r="AA36" s="11">
        <v>0</v>
      </c>
      <c r="AB36" s="11">
        <v>1</v>
      </c>
      <c r="AC36" s="11">
        <v>0.97585604445914398</v>
      </c>
      <c r="AD36" s="11">
        <v>-1.1862407075412E-2</v>
      </c>
      <c r="AE36" s="11"/>
      <c r="AF36" s="19"/>
    </row>
    <row r="37" spans="1:32">
      <c r="A37" s="15" t="s">
        <v>24</v>
      </c>
      <c r="B37" s="16"/>
      <c r="C37" s="17"/>
      <c r="D37" s="11"/>
      <c r="E37" s="11">
        <v>13410.2</v>
      </c>
      <c r="F37" s="11">
        <v>1.0561376935279201</v>
      </c>
      <c r="G37" s="11">
        <v>6.1206401962530004</v>
      </c>
      <c r="H37" s="11">
        <v>0.54621045410070501</v>
      </c>
      <c r="I37" s="11">
        <v>0.10077108541655801</v>
      </c>
      <c r="J37" s="11">
        <v>2.6323543480340601</v>
      </c>
      <c r="K37" s="11">
        <v>23.366681119577098</v>
      </c>
      <c r="L37" s="11">
        <v>11.142745729968899</v>
      </c>
      <c r="M37" s="11">
        <v>13.3567937519098</v>
      </c>
      <c r="N37" s="11"/>
      <c r="O37" s="47"/>
      <c r="P37" s="47"/>
      <c r="Q37" s="47"/>
      <c r="R37" s="47"/>
      <c r="S37" s="47"/>
      <c r="T37" s="47"/>
      <c r="U37" s="47"/>
      <c r="V37" s="11"/>
      <c r="W37" s="11"/>
      <c r="X37" s="11"/>
      <c r="Y37" s="11"/>
      <c r="Z37" s="11"/>
      <c r="AA37" s="11">
        <v>0</v>
      </c>
      <c r="AB37" s="11">
        <v>1</v>
      </c>
      <c r="AC37" s="11">
        <v>0.97586049452445001</v>
      </c>
      <c r="AD37" s="11">
        <v>4.9858209193895699E-3</v>
      </c>
      <c r="AE37" s="11"/>
      <c r="AF37" s="19"/>
    </row>
    <row r="38" spans="1:32">
      <c r="A38" s="15" t="s">
        <v>571</v>
      </c>
      <c r="B38" s="16"/>
      <c r="C38" s="17"/>
      <c r="D38" s="11"/>
      <c r="E38" s="11">
        <v>8226.2900000000009</v>
      </c>
      <c r="F38" s="11">
        <v>-0.48557841776921101</v>
      </c>
      <c r="G38" s="11">
        <v>5.35922180882062</v>
      </c>
      <c r="H38" s="11">
        <v>2.6600059402431602</v>
      </c>
      <c r="I38" s="11">
        <v>1.5896126862750299</v>
      </c>
      <c r="J38" s="11">
        <v>-2.9669183823199701</v>
      </c>
      <c r="K38" s="11">
        <v>13.264779584901</v>
      </c>
      <c r="L38" s="11">
        <v>8.0462256083564601</v>
      </c>
      <c r="M38" s="11">
        <v>10.644680842268899</v>
      </c>
      <c r="N38" s="11"/>
      <c r="O38" s="47"/>
      <c r="P38" s="47"/>
      <c r="Q38" s="47"/>
      <c r="R38" s="47"/>
      <c r="S38" s="47"/>
      <c r="T38" s="47"/>
      <c r="U38" s="47"/>
      <c r="V38" s="11"/>
      <c r="W38" s="11"/>
      <c r="X38" s="11"/>
      <c r="Y38" s="11"/>
      <c r="Z38" s="11"/>
      <c r="AA38" s="11">
        <v>0</v>
      </c>
      <c r="AB38" s="11">
        <v>1</v>
      </c>
      <c r="AC38" s="11">
        <v>0.97585629495988901</v>
      </c>
      <c r="AD38" s="11">
        <v>-1.7107603408775901E-2</v>
      </c>
      <c r="AE38" s="11"/>
      <c r="AF38" s="19"/>
    </row>
    <row r="39" spans="1:32">
      <c r="A39" s="15" t="s">
        <v>22</v>
      </c>
      <c r="B39" s="16"/>
      <c r="C39" s="17"/>
      <c r="D39" s="11"/>
      <c r="E39" s="11">
        <v>3429.53</v>
      </c>
      <c r="F39" s="11">
        <v>-0.194109772423014</v>
      </c>
      <c r="G39" s="11">
        <v>5.6833379556870396</v>
      </c>
      <c r="H39" s="11">
        <v>2.5751997200479901</v>
      </c>
      <c r="I39" s="11">
        <v>1.5401878898952199</v>
      </c>
      <c r="J39" s="11">
        <v>-2.12751991963653</v>
      </c>
      <c r="K39" s="11">
        <v>14.7812903904334</v>
      </c>
      <c r="L39" s="11">
        <v>8.5521214328277093</v>
      </c>
      <c r="M39" s="11">
        <v>10.897604749644501</v>
      </c>
      <c r="N39" s="11"/>
      <c r="O39" s="47"/>
      <c r="P39" s="47"/>
      <c r="Q39" s="47"/>
      <c r="R39" s="47"/>
      <c r="S39" s="47"/>
      <c r="T39" s="47"/>
      <c r="U39" s="47"/>
      <c r="V39" s="11"/>
      <c r="W39" s="11"/>
      <c r="X39" s="11"/>
      <c r="Y39" s="11"/>
      <c r="Z39" s="11"/>
      <c r="AA39" s="11">
        <v>0</v>
      </c>
      <c r="AB39" s="11">
        <v>1</v>
      </c>
      <c r="AC39" s="11">
        <v>0.97585604330435105</v>
      </c>
      <c r="AD39" s="11">
        <v>-1.43225795965795E-2</v>
      </c>
      <c r="AE39" s="11"/>
      <c r="AF39" s="19"/>
    </row>
    <row r="40" spans="1:32">
      <c r="A40" s="15" t="s">
        <v>26</v>
      </c>
      <c r="B40" s="16"/>
      <c r="C40" s="17"/>
      <c r="D40" s="11"/>
      <c r="E40" s="11">
        <v>10758.54</v>
      </c>
      <c r="F40" s="11">
        <v>0.17626338386589699</v>
      </c>
      <c r="G40" s="11">
        <v>6.1192563542102398</v>
      </c>
      <c r="H40" s="11">
        <v>2.1967687759801202</v>
      </c>
      <c r="I40" s="11">
        <v>1.1690561225929299</v>
      </c>
      <c r="J40" s="11">
        <v>-1.4902085742618301</v>
      </c>
      <c r="K40" s="11">
        <v>15.4265040101598</v>
      </c>
      <c r="L40" s="11">
        <v>8.5481044304482001</v>
      </c>
      <c r="M40" s="11">
        <v>10.760963404470401</v>
      </c>
      <c r="N40" s="11"/>
      <c r="O40" s="47"/>
      <c r="P40" s="47"/>
      <c r="Q40" s="47"/>
      <c r="R40" s="47"/>
      <c r="S40" s="47"/>
      <c r="T40" s="47"/>
      <c r="U40" s="47"/>
      <c r="V40" s="11"/>
      <c r="W40" s="11"/>
      <c r="X40" s="11"/>
      <c r="Y40" s="11"/>
      <c r="Z40" s="11"/>
      <c r="AA40" s="11">
        <v>0</v>
      </c>
      <c r="AB40" s="11">
        <v>1</v>
      </c>
      <c r="AC40" s="11">
        <v>0.975856049877738</v>
      </c>
      <c r="AD40" s="11">
        <v>-1.1823648955251899E-2</v>
      </c>
      <c r="AE40" s="11"/>
      <c r="AF40" s="19"/>
    </row>
    <row r="41" spans="1:32">
      <c r="A41" s="15" t="s">
        <v>634</v>
      </c>
      <c r="B41" s="16"/>
      <c r="C41" s="17"/>
      <c r="D41" s="11"/>
      <c r="E41" s="11">
        <v>11404.05</v>
      </c>
      <c r="F41" s="11">
        <v>0.50251034852290499</v>
      </c>
      <c r="G41" s="11">
        <v>8.3574754833260005</v>
      </c>
      <c r="H41" s="11">
        <v>3.50221497762332</v>
      </c>
      <c r="I41" s="11">
        <v>2.3419916217060202</v>
      </c>
      <c r="J41" s="11">
        <v>6.7184410416886804</v>
      </c>
      <c r="K41" s="11">
        <v>25.0194465988193</v>
      </c>
      <c r="L41" s="11">
        <v>11.122826972995799</v>
      </c>
      <c r="M41" s="11">
        <v>10.405307863289201</v>
      </c>
      <c r="N41" s="11"/>
      <c r="O41" s="47"/>
      <c r="P41" s="47"/>
      <c r="Q41" s="47"/>
      <c r="R41" s="47"/>
      <c r="S41" s="47"/>
      <c r="T41" s="47"/>
      <c r="U41" s="47"/>
      <c r="V41" s="11"/>
      <c r="W41" s="11"/>
      <c r="X41" s="11"/>
      <c r="Y41" s="11"/>
      <c r="Z41" s="11"/>
      <c r="AA41" s="11">
        <v>0</v>
      </c>
      <c r="AB41" s="11">
        <v>1</v>
      </c>
      <c r="AC41" s="11">
        <v>0.97587013099938502</v>
      </c>
      <c r="AD41" s="11">
        <v>1.75228224782597E-2</v>
      </c>
      <c r="AE41" s="11"/>
      <c r="AF41" s="19"/>
    </row>
    <row r="42" spans="1:32">
      <c r="A42" s="29" t="s">
        <v>572</v>
      </c>
      <c r="B42" s="30"/>
      <c r="C42" s="31"/>
      <c r="D42" s="32"/>
      <c r="E42" s="32">
        <v>26402.959999999999</v>
      </c>
      <c r="F42" s="32">
        <v>-0.94036077678062002</v>
      </c>
      <c r="G42" s="32">
        <v>4.20482477397191</v>
      </c>
      <c r="H42" s="32">
        <v>2.18373904889215</v>
      </c>
      <c r="I42" s="32">
        <v>1.09282880393788</v>
      </c>
      <c r="J42" s="32">
        <v>-5.0657561671575904</v>
      </c>
      <c r="K42" s="32">
        <v>11.824493699217401</v>
      </c>
      <c r="L42" s="32">
        <v>7.4667519689293602</v>
      </c>
      <c r="M42" s="32">
        <v>10.022179233478999</v>
      </c>
      <c r="N42" s="32"/>
      <c r="O42" s="50"/>
      <c r="P42" s="50"/>
      <c r="Q42" s="50"/>
      <c r="R42" s="50"/>
      <c r="S42" s="50"/>
      <c r="T42" s="50"/>
      <c r="U42" s="50"/>
      <c r="V42" s="32"/>
      <c r="W42" s="32"/>
      <c r="X42" s="32"/>
      <c r="Y42" s="32"/>
      <c r="Z42" s="32"/>
      <c r="AA42" s="32">
        <v>0</v>
      </c>
      <c r="AB42" s="32">
        <v>1</v>
      </c>
      <c r="AC42" s="32">
        <v>0.97585834332656696</v>
      </c>
      <c r="AD42" s="32">
        <v>-2.5075696832496702E-2</v>
      </c>
      <c r="AE42" s="32"/>
      <c r="AF42" s="33"/>
    </row>
    <row r="43" spans="1:32" ht="15.75" thickBot="1">
      <c r="A43" s="62" t="s">
        <v>635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3"/>
    </row>
    <row r="44" spans="1:32" ht="15.75" thickTop="1"/>
  </sheetData>
  <mergeCells count="8">
    <mergeCell ref="AD9:AE9"/>
    <mergeCell ref="A43:AF43"/>
    <mergeCell ref="B9:E9"/>
    <mergeCell ref="F9:J9"/>
    <mergeCell ref="K9:M9"/>
    <mergeCell ref="O9:U9"/>
    <mergeCell ref="V9:Y9"/>
    <mergeCell ref="Z9:AB9"/>
  </mergeCells>
  <printOptions horizontalCentered="1"/>
  <pageMargins left="0" right="0" top="0" bottom="0" header="0" footer="0"/>
  <pageSetup paperSize="9" scale="60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8:AF97"/>
  <sheetViews>
    <sheetView showGridLines="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/>
    </sheetView>
  </sheetViews>
  <sheetFormatPr defaultRowHeight="15"/>
  <cols>
    <col min="1" max="1" width="31.28515625" customWidth="1"/>
    <col min="2" max="2" width="10.28515625" bestFit="1" customWidth="1"/>
    <col min="3" max="4" width="8.42578125" bestFit="1" customWidth="1"/>
    <col min="5" max="12" width="9.28515625" bestFit="1" customWidth="1"/>
    <col min="13" max="13" width="10.140625" bestFit="1" customWidth="1"/>
    <col min="14" max="32" width="9.28515625" bestFit="1" customWidth="1"/>
  </cols>
  <sheetData>
    <row r="8" spans="1:32" ht="21" thickBot="1">
      <c r="A8" s="3" t="s">
        <v>1117</v>
      </c>
    </row>
    <row r="9" spans="1:32" ht="15.75">
      <c r="A9" s="35" t="s">
        <v>32</v>
      </c>
      <c r="B9" s="64" t="s">
        <v>5</v>
      </c>
      <c r="C9" s="64"/>
      <c r="D9" s="64"/>
      <c r="E9" s="64"/>
      <c r="F9" s="64" t="s">
        <v>6</v>
      </c>
      <c r="G9" s="64"/>
      <c r="H9" s="64"/>
      <c r="I9" s="64"/>
      <c r="J9" s="64"/>
      <c r="K9" s="64" t="s">
        <v>8</v>
      </c>
      <c r="L9" s="64"/>
      <c r="M9" s="64"/>
      <c r="N9" s="4" t="s">
        <v>9</v>
      </c>
      <c r="O9" s="64" t="s">
        <v>33</v>
      </c>
      <c r="P9" s="64"/>
      <c r="Q9" s="64"/>
      <c r="R9" s="64"/>
      <c r="S9" s="64"/>
      <c r="T9" s="64"/>
      <c r="U9" s="64"/>
      <c r="V9" s="64" t="s">
        <v>535</v>
      </c>
      <c r="W9" s="64"/>
      <c r="X9" s="64"/>
      <c r="Y9" s="64"/>
      <c r="Z9" s="64" t="s">
        <v>35</v>
      </c>
      <c r="AA9" s="64"/>
      <c r="AB9" s="64"/>
      <c r="AC9" s="4"/>
      <c r="AD9" s="64" t="s">
        <v>35</v>
      </c>
      <c r="AE9" s="64"/>
      <c r="AF9" s="36"/>
    </row>
    <row r="10" spans="1:32" ht="42" customHeight="1" thickBot="1">
      <c r="A10" s="60" t="s">
        <v>747</v>
      </c>
      <c r="B10" s="6" t="s">
        <v>10</v>
      </c>
      <c r="C10" s="61" t="s">
        <v>20</v>
      </c>
      <c r="D10" s="61" t="s">
        <v>19</v>
      </c>
      <c r="E10" s="6" t="s">
        <v>11</v>
      </c>
      <c r="F10" s="6" t="s">
        <v>12</v>
      </c>
      <c r="G10" s="6" t="s">
        <v>13</v>
      </c>
      <c r="H10" s="6" t="s">
        <v>14</v>
      </c>
      <c r="I10" s="6" t="s">
        <v>15</v>
      </c>
      <c r="J10" s="6" t="s">
        <v>0</v>
      </c>
      <c r="K10" s="6" t="s">
        <v>1</v>
      </c>
      <c r="L10" s="6" t="s">
        <v>2</v>
      </c>
      <c r="M10" s="6" t="s">
        <v>16</v>
      </c>
      <c r="N10" s="6" t="s">
        <v>17</v>
      </c>
      <c r="O10" s="6" t="s">
        <v>12</v>
      </c>
      <c r="P10" s="6" t="s">
        <v>13</v>
      </c>
      <c r="Q10" s="6" t="s">
        <v>14</v>
      </c>
      <c r="R10" s="6" t="s">
        <v>0</v>
      </c>
      <c r="S10" s="6" t="s">
        <v>1</v>
      </c>
      <c r="T10" s="6" t="s">
        <v>2</v>
      </c>
      <c r="U10" s="6" t="s">
        <v>16</v>
      </c>
      <c r="V10" s="6" t="s">
        <v>537</v>
      </c>
      <c r="W10" s="6" t="s">
        <v>538</v>
      </c>
      <c r="X10" s="6" t="s">
        <v>539</v>
      </c>
      <c r="Y10" s="6" t="s">
        <v>575</v>
      </c>
      <c r="Z10" s="6" t="s">
        <v>474</v>
      </c>
      <c r="AA10" s="6" t="s">
        <v>540</v>
      </c>
      <c r="AB10" s="6" t="s">
        <v>541</v>
      </c>
      <c r="AC10" s="6" t="s">
        <v>576</v>
      </c>
      <c r="AD10" s="6" t="s">
        <v>542</v>
      </c>
      <c r="AE10" s="6" t="s">
        <v>18</v>
      </c>
      <c r="AF10" s="5" t="s">
        <v>361</v>
      </c>
    </row>
    <row r="11" spans="1:32" ht="20.25" thickTop="1" thickBot="1">
      <c r="A11" s="37" t="s">
        <v>748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9"/>
    </row>
    <row r="12" spans="1:32" ht="15.75" thickTop="1">
      <c r="A12" s="48" t="s">
        <v>749</v>
      </c>
      <c r="B12" s="22">
        <v>39759</v>
      </c>
      <c r="C12" s="23">
        <v>8.8360000000000003</v>
      </c>
      <c r="D12" s="24">
        <v>8.75</v>
      </c>
      <c r="E12" s="25">
        <v>20.108000000000001</v>
      </c>
      <c r="F12" s="26">
        <v>-2.9508576503180599</v>
      </c>
      <c r="G12" s="26">
        <v>-1.25178633691664</v>
      </c>
      <c r="H12" s="26">
        <v>6.5190670269577006E-2</v>
      </c>
      <c r="I12" s="27">
        <v>1.0107099081720901</v>
      </c>
      <c r="J12" s="26">
        <v>-8.6062313933140899</v>
      </c>
      <c r="K12" s="26">
        <v>4.0438646797331002</v>
      </c>
      <c r="L12" s="26">
        <v>5.1884382980931498</v>
      </c>
      <c r="M12" s="26"/>
      <c r="N12" s="26">
        <v>9.5726772649162903</v>
      </c>
      <c r="O12" s="49">
        <v>18</v>
      </c>
      <c r="P12" s="49">
        <v>16</v>
      </c>
      <c r="Q12" s="49">
        <v>14</v>
      </c>
      <c r="R12" s="49">
        <v>11</v>
      </c>
      <c r="S12" s="49">
        <v>10</v>
      </c>
      <c r="T12" s="49">
        <v>7</v>
      </c>
      <c r="U12" s="49"/>
      <c r="V12" s="53">
        <v>0</v>
      </c>
      <c r="W12" s="53">
        <v>0</v>
      </c>
      <c r="X12" s="53">
        <v>0</v>
      </c>
      <c r="Y12" s="53">
        <v>1</v>
      </c>
      <c r="Z12" s="26">
        <v>3.71593441124379</v>
      </c>
      <c r="AA12" s="26"/>
      <c r="AB12" s="26"/>
      <c r="AC12" s="26"/>
      <c r="AD12" s="26">
        <v>-3.6434498467587097E-2</v>
      </c>
      <c r="AE12" s="26">
        <v>1.77</v>
      </c>
      <c r="AF12" s="28">
        <v>1</v>
      </c>
    </row>
    <row r="13" spans="1:32">
      <c r="A13" s="15" t="s">
        <v>750</v>
      </c>
      <c r="B13" s="7">
        <v>39708</v>
      </c>
      <c r="C13" s="8">
        <v>2.4283999999999999</v>
      </c>
      <c r="D13" s="9">
        <v>2.3199999999999998</v>
      </c>
      <c r="E13" s="10">
        <v>11.071099999999999</v>
      </c>
      <c r="F13" s="11">
        <v>0.93724642834349703</v>
      </c>
      <c r="G13" s="11">
        <v>4.2996975891923501</v>
      </c>
      <c r="H13" s="11">
        <v>13.605672536223</v>
      </c>
      <c r="I13" s="12">
        <v>14.2292612463888</v>
      </c>
      <c r="J13" s="11">
        <v>-8.9525234997573993</v>
      </c>
      <c r="K13" s="11">
        <v>-1.53506474989005</v>
      </c>
      <c r="L13" s="11">
        <v>-3.55273992136105</v>
      </c>
      <c r="M13" s="11"/>
      <c r="N13" s="11">
        <v>1.31773065558576</v>
      </c>
      <c r="O13" s="40">
        <v>5</v>
      </c>
      <c r="P13" s="40">
        <v>6</v>
      </c>
      <c r="Q13" s="40">
        <v>3</v>
      </c>
      <c r="R13" s="40">
        <v>13</v>
      </c>
      <c r="S13" s="40">
        <v>17</v>
      </c>
      <c r="T13" s="40">
        <v>16</v>
      </c>
      <c r="U13" s="40"/>
      <c r="V13" s="52">
        <v>0</v>
      </c>
      <c r="W13" s="52">
        <v>0</v>
      </c>
      <c r="X13" s="52">
        <v>0</v>
      </c>
      <c r="Y13" s="52">
        <v>1</v>
      </c>
      <c r="Z13" s="11">
        <v>14.4975643402164</v>
      </c>
      <c r="AA13" s="11"/>
      <c r="AB13" s="11"/>
      <c r="AC13" s="11"/>
      <c r="AD13" s="11">
        <v>-1.8093402833541699E-2</v>
      </c>
      <c r="AE13" s="11">
        <v>0.85</v>
      </c>
      <c r="AF13" s="19">
        <v>1</v>
      </c>
    </row>
    <row r="14" spans="1:32">
      <c r="A14" s="15" t="s">
        <v>751</v>
      </c>
      <c r="B14" s="7">
        <v>39386</v>
      </c>
      <c r="C14" s="8">
        <v>58.748899999999999</v>
      </c>
      <c r="D14" s="9">
        <v>58.15</v>
      </c>
      <c r="E14" s="10">
        <v>14.980399999999999</v>
      </c>
      <c r="F14" s="11">
        <v>-4.5086277784506397</v>
      </c>
      <c r="G14" s="11">
        <v>-5.9451382217952897</v>
      </c>
      <c r="H14" s="11">
        <v>-8.5590809761576292</v>
      </c>
      <c r="I14" s="12">
        <v>-8.5021133126481097</v>
      </c>
      <c r="J14" s="11">
        <v>-13.3078703703704</v>
      </c>
      <c r="K14" s="11">
        <v>3.1842729955547302</v>
      </c>
      <c r="L14" s="11">
        <v>9.4270825743557403</v>
      </c>
      <c r="M14" s="11"/>
      <c r="N14" s="11">
        <v>4.7758616808816399</v>
      </c>
      <c r="O14" s="40">
        <v>23</v>
      </c>
      <c r="P14" s="40">
        <v>25</v>
      </c>
      <c r="Q14" s="40">
        <v>23</v>
      </c>
      <c r="R14" s="40">
        <v>21</v>
      </c>
      <c r="S14" s="40">
        <v>11</v>
      </c>
      <c r="T14" s="40">
        <v>3</v>
      </c>
      <c r="U14" s="40"/>
      <c r="V14" s="52">
        <v>0</v>
      </c>
      <c r="W14" s="52">
        <v>0</v>
      </c>
      <c r="X14" s="52">
        <v>0</v>
      </c>
      <c r="Y14" s="52">
        <v>1</v>
      </c>
      <c r="Z14" s="11">
        <v>9.3270022855747392</v>
      </c>
      <c r="AA14" s="11"/>
      <c r="AB14" s="11"/>
      <c r="AC14" s="11"/>
      <c r="AD14" s="11">
        <v>-6.7273815171947707E-2</v>
      </c>
      <c r="AE14" s="11">
        <v>2.97</v>
      </c>
      <c r="AF14" s="19">
        <v>1</v>
      </c>
    </row>
    <row r="15" spans="1:32">
      <c r="A15" s="15" t="s">
        <v>752</v>
      </c>
      <c r="B15" s="7">
        <v>39386</v>
      </c>
      <c r="C15" s="8">
        <v>97.887799999999999</v>
      </c>
      <c r="D15" s="9">
        <v>98.98</v>
      </c>
      <c r="E15" s="10">
        <v>13.883100000000001</v>
      </c>
      <c r="F15" s="11">
        <v>0.68315819245916598</v>
      </c>
      <c r="G15" s="11">
        <v>4.0938434892143096</v>
      </c>
      <c r="H15" s="11">
        <v>0.53879076234548695</v>
      </c>
      <c r="I15" s="12">
        <v>-0.30304553582327598</v>
      </c>
      <c r="J15" s="11">
        <v>-2.7187813132834902</v>
      </c>
      <c r="K15" s="11">
        <v>13.180407378892999</v>
      </c>
      <c r="L15" s="11">
        <v>8.2602993961936804</v>
      </c>
      <c r="M15" s="11"/>
      <c r="N15" s="11">
        <v>3.8598466655080501</v>
      </c>
      <c r="O15" s="40">
        <v>8</v>
      </c>
      <c r="P15" s="40">
        <v>7</v>
      </c>
      <c r="Q15" s="40">
        <v>12</v>
      </c>
      <c r="R15" s="40">
        <v>5</v>
      </c>
      <c r="S15" s="40">
        <v>3</v>
      </c>
      <c r="T15" s="40">
        <v>5</v>
      </c>
      <c r="U15" s="40"/>
      <c r="V15" s="52">
        <v>0.49263448220121903</v>
      </c>
      <c r="W15" s="52">
        <v>0.123243232321191</v>
      </c>
      <c r="X15" s="52">
        <v>9.2703181907730303E-2</v>
      </c>
      <c r="Y15" s="52">
        <v>0.29141910356985901</v>
      </c>
      <c r="Z15" s="11">
        <v>5.7844142592302603</v>
      </c>
      <c r="AA15" s="11"/>
      <c r="AB15" s="11"/>
      <c r="AC15" s="11"/>
      <c r="AD15" s="11">
        <v>-2.0604762994289198E-2</v>
      </c>
      <c r="AE15" s="11">
        <v>2.95</v>
      </c>
      <c r="AF15" s="19">
        <v>1</v>
      </c>
    </row>
    <row r="16" spans="1:32">
      <c r="A16" s="15" t="s">
        <v>753</v>
      </c>
      <c r="B16" s="7">
        <v>40311</v>
      </c>
      <c r="C16" s="8">
        <v>22.837900000000001</v>
      </c>
      <c r="D16" s="9">
        <v>22.87</v>
      </c>
      <c r="E16" s="10">
        <v>13.3</v>
      </c>
      <c r="F16" s="11">
        <v>-1.98968312453942</v>
      </c>
      <c r="G16" s="11">
        <v>-0.96798212956067398</v>
      </c>
      <c r="H16" s="11">
        <v>-3.41321713870733</v>
      </c>
      <c r="I16" s="12">
        <v>-3.62318840579711</v>
      </c>
      <c r="J16" s="11">
        <v>-20.549581839904398</v>
      </c>
      <c r="K16" s="11">
        <v>-4.4332370210710002</v>
      </c>
      <c r="L16" s="11">
        <v>2.7521605906470898</v>
      </c>
      <c r="M16" s="11"/>
      <c r="N16" s="11">
        <v>4.76307737778827</v>
      </c>
      <c r="O16" s="40">
        <v>17</v>
      </c>
      <c r="P16" s="40">
        <v>15</v>
      </c>
      <c r="Q16" s="40">
        <v>19</v>
      </c>
      <c r="R16" s="40">
        <v>25</v>
      </c>
      <c r="S16" s="40">
        <v>20</v>
      </c>
      <c r="T16" s="40">
        <v>11</v>
      </c>
      <c r="U16" s="40"/>
      <c r="V16" s="52">
        <v>0</v>
      </c>
      <c r="W16" s="52">
        <v>0</v>
      </c>
      <c r="X16" s="52">
        <v>0</v>
      </c>
      <c r="Y16" s="52">
        <v>1</v>
      </c>
      <c r="Z16" s="11">
        <v>9.2226026349043995</v>
      </c>
      <c r="AA16" s="11"/>
      <c r="AB16" s="11"/>
      <c r="AC16" s="11"/>
      <c r="AD16" s="11">
        <v>-8.5874707649109094E-2</v>
      </c>
      <c r="AE16" s="11">
        <v>2</v>
      </c>
      <c r="AF16" s="19">
        <v>1</v>
      </c>
    </row>
    <row r="17" spans="1:32">
      <c r="A17" s="15" t="s">
        <v>754</v>
      </c>
      <c r="B17" s="7">
        <v>39336</v>
      </c>
      <c r="C17" s="8">
        <v>14.4419</v>
      </c>
      <c r="D17" s="9">
        <v>14.01</v>
      </c>
      <c r="E17" s="10">
        <v>10.28</v>
      </c>
      <c r="F17" s="11">
        <v>-12.8813559322034</v>
      </c>
      <c r="G17" s="11">
        <v>-12.5850340136054</v>
      </c>
      <c r="H17" s="11">
        <v>-17.956903431763799</v>
      </c>
      <c r="I17" s="12">
        <v>-18.6064924782265</v>
      </c>
      <c r="J17" s="11">
        <v>-22.590361445783099</v>
      </c>
      <c r="K17" s="11">
        <v>-2.8430349538534601</v>
      </c>
      <c r="L17" s="11">
        <v>4.3417676995549401</v>
      </c>
      <c r="M17" s="11"/>
      <c r="N17" s="11">
        <v>0.31430161128349599</v>
      </c>
      <c r="O17" s="40">
        <v>27</v>
      </c>
      <c r="P17" s="40">
        <v>27</v>
      </c>
      <c r="Q17" s="40">
        <v>28</v>
      </c>
      <c r="R17" s="40">
        <v>27</v>
      </c>
      <c r="S17" s="40">
        <v>18</v>
      </c>
      <c r="T17" s="40">
        <v>9</v>
      </c>
      <c r="U17" s="40"/>
      <c r="V17" s="52">
        <v>0</v>
      </c>
      <c r="W17" s="52">
        <v>0</v>
      </c>
      <c r="X17" s="52">
        <v>0</v>
      </c>
      <c r="Y17" s="52">
        <v>1</v>
      </c>
      <c r="Z17" s="11">
        <v>3.5508493334571001</v>
      </c>
      <c r="AA17" s="11"/>
      <c r="AB17" s="11"/>
      <c r="AC17" s="11"/>
      <c r="AD17" s="11">
        <v>-6.2728911368682694E-2</v>
      </c>
      <c r="AE17" s="11">
        <v>2</v>
      </c>
      <c r="AF17" s="19">
        <v>1</v>
      </c>
    </row>
    <row r="18" spans="1:32">
      <c r="A18" s="15" t="s">
        <v>755</v>
      </c>
      <c r="B18" s="7">
        <v>41124</v>
      </c>
      <c r="C18" s="8">
        <v>123.02249999999999</v>
      </c>
      <c r="D18" s="9">
        <v>126.71</v>
      </c>
      <c r="E18" s="10">
        <v>16.533799999999999</v>
      </c>
      <c r="F18" s="11">
        <v>-4.2246178264622296</v>
      </c>
      <c r="G18" s="11">
        <v>-2.8218104020829999</v>
      </c>
      <c r="H18" s="11">
        <v>-5.0976070348239899</v>
      </c>
      <c r="I18" s="12">
        <v>-5.2292489438900498</v>
      </c>
      <c r="J18" s="11">
        <v>-4.3022266468331001</v>
      </c>
      <c r="K18" s="11">
        <v>9.3273402499547604</v>
      </c>
      <c r="L18" s="11"/>
      <c r="M18" s="11"/>
      <c r="N18" s="11">
        <v>13.7557437830847</v>
      </c>
      <c r="O18" s="40">
        <v>22</v>
      </c>
      <c r="P18" s="40">
        <v>22</v>
      </c>
      <c r="Q18" s="40">
        <v>21</v>
      </c>
      <c r="R18" s="40">
        <v>6</v>
      </c>
      <c r="S18" s="40">
        <v>6</v>
      </c>
      <c r="T18" s="40"/>
      <c r="U18" s="40"/>
      <c r="V18" s="52">
        <v>0</v>
      </c>
      <c r="W18" s="52">
        <v>0</v>
      </c>
      <c r="X18" s="52">
        <v>0</v>
      </c>
      <c r="Y18" s="52">
        <v>1</v>
      </c>
      <c r="Z18" s="11">
        <v>4.0509451995009096</v>
      </c>
      <c r="AA18" s="11"/>
      <c r="AB18" s="11"/>
      <c r="AC18" s="11"/>
      <c r="AD18" s="11">
        <v>-2.41685863224038E-2</v>
      </c>
      <c r="AE18" s="11">
        <v>1.96</v>
      </c>
      <c r="AF18" s="19">
        <v>1</v>
      </c>
    </row>
    <row r="19" spans="1:32">
      <c r="A19" s="15" t="s">
        <v>756</v>
      </c>
      <c r="B19" s="7">
        <v>40835</v>
      </c>
      <c r="C19" s="8">
        <v>25.2544</v>
      </c>
      <c r="D19" s="9">
        <v>25.29</v>
      </c>
      <c r="E19" s="10">
        <v>13.5503</v>
      </c>
      <c r="F19" s="11">
        <v>-3.3081440569720102</v>
      </c>
      <c r="G19" s="11">
        <v>-3.54147980466692</v>
      </c>
      <c r="H19" s="11">
        <v>-2.6551914884446002</v>
      </c>
      <c r="I19" s="12">
        <v>-2.3971591359278599</v>
      </c>
      <c r="J19" s="11">
        <v>-13.0638693741379</v>
      </c>
      <c r="K19" s="11">
        <v>0.54838408049229204</v>
      </c>
      <c r="L19" s="11"/>
      <c r="M19" s="11"/>
      <c r="N19" s="11">
        <v>6.6879102817938998</v>
      </c>
      <c r="O19" s="40">
        <v>19</v>
      </c>
      <c r="P19" s="40">
        <v>24</v>
      </c>
      <c r="Q19" s="40">
        <v>18</v>
      </c>
      <c r="R19" s="40">
        <v>20</v>
      </c>
      <c r="S19" s="40">
        <v>12</v>
      </c>
      <c r="T19" s="40"/>
      <c r="U19" s="40"/>
      <c r="V19" s="52">
        <v>0</v>
      </c>
      <c r="W19" s="52">
        <v>0</v>
      </c>
      <c r="X19" s="52">
        <v>0</v>
      </c>
      <c r="Y19" s="52">
        <v>1</v>
      </c>
      <c r="Z19" s="11">
        <v>2.7962653189545801</v>
      </c>
      <c r="AA19" s="11"/>
      <c r="AB19" s="11"/>
      <c r="AC19" s="11"/>
      <c r="AD19" s="11">
        <v>-7.2223578864303001E-2</v>
      </c>
      <c r="AE19" s="11">
        <v>1.71</v>
      </c>
      <c r="AF19" s="19">
        <v>1</v>
      </c>
    </row>
    <row r="20" spans="1:32">
      <c r="A20" s="15" t="s">
        <v>757</v>
      </c>
      <c r="B20" s="7">
        <v>40039</v>
      </c>
      <c r="C20" s="8">
        <v>22.963899999999999</v>
      </c>
      <c r="D20" s="9">
        <v>22.14</v>
      </c>
      <c r="E20" s="10">
        <v>11.845599999999999</v>
      </c>
      <c r="F20" s="11">
        <v>-1.6007243547676999</v>
      </c>
      <c r="G20" s="11">
        <v>4.4935692736543</v>
      </c>
      <c r="H20" s="11">
        <v>8.1809713419423105</v>
      </c>
      <c r="I20" s="12">
        <v>8.9060302108137499</v>
      </c>
      <c r="J20" s="11">
        <v>-10.998241844110201</v>
      </c>
      <c r="K20" s="11">
        <v>-2.9907852201217402</v>
      </c>
      <c r="L20" s="11">
        <v>1.2759427563528301</v>
      </c>
      <c r="M20" s="11"/>
      <c r="N20" s="11">
        <v>2.4945583357630898</v>
      </c>
      <c r="O20" s="40">
        <v>15</v>
      </c>
      <c r="P20" s="40">
        <v>5</v>
      </c>
      <c r="Q20" s="40">
        <v>4</v>
      </c>
      <c r="R20" s="40">
        <v>16</v>
      </c>
      <c r="S20" s="40">
        <v>19</v>
      </c>
      <c r="T20" s="40">
        <v>14</v>
      </c>
      <c r="U20" s="40"/>
      <c r="V20" s="52">
        <v>0</v>
      </c>
      <c r="W20" s="52">
        <v>0</v>
      </c>
      <c r="X20" s="52">
        <v>0</v>
      </c>
      <c r="Y20" s="52">
        <v>1</v>
      </c>
      <c r="Z20" s="11">
        <v>3.7333586228075002</v>
      </c>
      <c r="AA20" s="11"/>
      <c r="AB20" s="11"/>
      <c r="AC20" s="11"/>
      <c r="AD20" s="11">
        <v>-2.7509226220878698E-2</v>
      </c>
      <c r="AE20" s="11">
        <v>1.69</v>
      </c>
      <c r="AF20" s="19">
        <v>1</v>
      </c>
    </row>
    <row r="21" spans="1:32">
      <c r="A21" s="15" t="s">
        <v>758</v>
      </c>
      <c r="B21" s="7">
        <v>40176</v>
      </c>
      <c r="C21" s="8">
        <v>11.363799999999999</v>
      </c>
      <c r="D21" s="9">
        <v>10.3</v>
      </c>
      <c r="E21" s="10">
        <v>6.1082000000000001</v>
      </c>
      <c r="F21" s="11">
        <v>8.0236979396940598</v>
      </c>
      <c r="G21" s="11">
        <v>13.095965487233601</v>
      </c>
      <c r="H21" s="11">
        <v>32.4845461446698</v>
      </c>
      <c r="I21" s="12">
        <v>33.375548616721602</v>
      </c>
      <c r="J21" s="11">
        <v>-8.6351058260414302</v>
      </c>
      <c r="K21" s="11">
        <v>-7.7691842327712601</v>
      </c>
      <c r="L21" s="11">
        <v>-11.4967274499322</v>
      </c>
      <c r="M21" s="11"/>
      <c r="N21" s="11">
        <v>-7.3049305940245501</v>
      </c>
      <c r="O21" s="40">
        <v>1</v>
      </c>
      <c r="P21" s="40">
        <v>1</v>
      </c>
      <c r="Q21" s="40">
        <v>2</v>
      </c>
      <c r="R21" s="40">
        <v>12</v>
      </c>
      <c r="S21" s="40">
        <v>21</v>
      </c>
      <c r="T21" s="40">
        <v>18</v>
      </c>
      <c r="U21" s="40"/>
      <c r="V21" s="52">
        <v>0</v>
      </c>
      <c r="W21" s="52">
        <v>0</v>
      </c>
      <c r="X21" s="52">
        <v>0</v>
      </c>
      <c r="Y21" s="52">
        <v>1</v>
      </c>
      <c r="Z21" s="11">
        <v>8.0792386871237092</v>
      </c>
      <c r="AA21" s="11"/>
      <c r="AB21" s="11"/>
      <c r="AC21" s="11"/>
      <c r="AD21" s="11">
        <v>-8.6740124613260399E-3</v>
      </c>
      <c r="AE21" s="11">
        <v>1.71</v>
      </c>
      <c r="AF21" s="19">
        <v>1</v>
      </c>
    </row>
    <row r="22" spans="1:32">
      <c r="A22" s="15" t="s">
        <v>759</v>
      </c>
      <c r="B22" s="7">
        <v>39463</v>
      </c>
      <c r="C22" s="8">
        <v>103.349069367</v>
      </c>
      <c r="D22" s="9">
        <v>100.83</v>
      </c>
      <c r="E22" s="10">
        <v>15.863799999999999</v>
      </c>
      <c r="F22" s="11">
        <v>0.93145176683166997</v>
      </c>
      <c r="G22" s="11">
        <v>1.00471157519419</v>
      </c>
      <c r="H22" s="11">
        <v>3.1241874252431199</v>
      </c>
      <c r="I22" s="12">
        <v>3.5232545239788799</v>
      </c>
      <c r="J22" s="11">
        <v>-5.0526693799377496</v>
      </c>
      <c r="K22" s="11">
        <v>5.9486947634786098</v>
      </c>
      <c r="L22" s="11">
        <v>7.7173061215592096</v>
      </c>
      <c r="M22" s="11"/>
      <c r="N22" s="11">
        <v>5.6114646612426302</v>
      </c>
      <c r="O22" s="40">
        <v>6</v>
      </c>
      <c r="P22" s="40">
        <v>11</v>
      </c>
      <c r="Q22" s="40">
        <v>8</v>
      </c>
      <c r="R22" s="40">
        <v>8</v>
      </c>
      <c r="S22" s="40">
        <v>8</v>
      </c>
      <c r="T22" s="40">
        <v>6</v>
      </c>
      <c r="U22" s="40"/>
      <c r="V22" s="52">
        <v>0.16339498586558901</v>
      </c>
      <c r="W22" s="52">
        <v>1.44648335700279E-2</v>
      </c>
      <c r="X22" s="52">
        <v>0</v>
      </c>
      <c r="Y22" s="52">
        <v>0.82214018056438298</v>
      </c>
      <c r="Z22" s="11">
        <v>2.9963678464569701</v>
      </c>
      <c r="AA22" s="11"/>
      <c r="AB22" s="11"/>
      <c r="AC22" s="11"/>
      <c r="AD22" s="11">
        <v>-2.61801797229032E-2</v>
      </c>
      <c r="AE22" s="11">
        <v>2.95</v>
      </c>
      <c r="AF22" s="19">
        <v>1</v>
      </c>
    </row>
    <row r="23" spans="1:32">
      <c r="A23" s="15" t="s">
        <v>760</v>
      </c>
      <c r="B23" s="7">
        <v>40945</v>
      </c>
      <c r="C23" s="8">
        <v>683.40910069999995</v>
      </c>
      <c r="D23" s="9">
        <v>701.1</v>
      </c>
      <c r="E23" s="10">
        <v>18.756</v>
      </c>
      <c r="F23" s="11">
        <v>-6.1171983321737304</v>
      </c>
      <c r="G23" s="11">
        <v>-2.38012210291829</v>
      </c>
      <c r="H23" s="11">
        <v>-9.7123271845033994</v>
      </c>
      <c r="I23" s="12">
        <v>-9.2185125310978293</v>
      </c>
      <c r="J23" s="11">
        <v>-10.1947790780074</v>
      </c>
      <c r="K23" s="11">
        <v>10.202741329238799</v>
      </c>
      <c r="L23" s="11"/>
      <c r="M23" s="11"/>
      <c r="N23" s="11">
        <v>15.396729580354499</v>
      </c>
      <c r="O23" s="40">
        <v>25</v>
      </c>
      <c r="P23" s="40">
        <v>21</v>
      </c>
      <c r="Q23" s="40">
        <v>24</v>
      </c>
      <c r="R23" s="40">
        <v>14</v>
      </c>
      <c r="S23" s="40">
        <v>5</v>
      </c>
      <c r="T23" s="40"/>
      <c r="U23" s="40"/>
      <c r="V23" s="52">
        <v>0</v>
      </c>
      <c r="W23" s="52">
        <v>0</v>
      </c>
      <c r="X23" s="52">
        <v>0</v>
      </c>
      <c r="Y23" s="52">
        <v>1</v>
      </c>
      <c r="Z23" s="11">
        <v>8.9901924202263103E-2</v>
      </c>
      <c r="AA23" s="11"/>
      <c r="AB23" s="11"/>
      <c r="AC23" s="11"/>
      <c r="AD23" s="11">
        <v>-3.9285034233304303E-2</v>
      </c>
      <c r="AE23" s="11">
        <v>1.86</v>
      </c>
      <c r="AF23" s="19">
        <v>1</v>
      </c>
    </row>
    <row r="24" spans="1:32">
      <c r="A24" s="15" t="s">
        <v>761</v>
      </c>
      <c r="B24" s="7">
        <v>41694</v>
      </c>
      <c r="C24" s="8">
        <v>12.113020345000001</v>
      </c>
      <c r="D24" s="9">
        <v>12.47</v>
      </c>
      <c r="E24" s="10">
        <v>10.0693</v>
      </c>
      <c r="F24" s="11">
        <v>0.89074586188930804</v>
      </c>
      <c r="G24" s="11">
        <v>2.2263959390862902</v>
      </c>
      <c r="H24" s="11">
        <v>3.7751210965680801</v>
      </c>
      <c r="I24" s="12">
        <v>4.0700738979897704</v>
      </c>
      <c r="J24" s="11">
        <v>-6.8554355065492496</v>
      </c>
      <c r="K24" s="11"/>
      <c r="L24" s="11"/>
      <c r="M24" s="11"/>
      <c r="N24" s="11">
        <v>0.29560299487236802</v>
      </c>
      <c r="O24" s="40">
        <v>7</v>
      </c>
      <c r="P24" s="40">
        <v>8</v>
      </c>
      <c r="Q24" s="40">
        <v>7</v>
      </c>
      <c r="R24" s="40">
        <v>10</v>
      </c>
      <c r="S24" s="40"/>
      <c r="T24" s="40"/>
      <c r="U24" s="40"/>
      <c r="V24" s="52">
        <v>0</v>
      </c>
      <c r="W24" s="52">
        <v>0</v>
      </c>
      <c r="X24" s="52">
        <v>0</v>
      </c>
      <c r="Y24" s="52">
        <v>1</v>
      </c>
      <c r="Z24" s="11">
        <v>0.97690870154556497</v>
      </c>
      <c r="AA24" s="11"/>
      <c r="AB24" s="11"/>
      <c r="AC24" s="11"/>
      <c r="AD24" s="11">
        <v>-2.7946017306964499E-2</v>
      </c>
      <c r="AE24" s="11">
        <v>2.2799999999999998</v>
      </c>
      <c r="AF24" s="19">
        <v>0</v>
      </c>
    </row>
    <row r="25" spans="1:32">
      <c r="A25" s="15" t="s">
        <v>762</v>
      </c>
      <c r="B25" s="7">
        <v>40669</v>
      </c>
      <c r="C25" s="8">
        <v>24.711631507</v>
      </c>
      <c r="D25" s="9">
        <v>25.84</v>
      </c>
      <c r="E25" s="10">
        <v>5.7058999999999997</v>
      </c>
      <c r="F25" s="11">
        <v>7.3768795046952302</v>
      </c>
      <c r="G25" s="11">
        <v>13.0440812283308</v>
      </c>
      <c r="H25" s="11">
        <v>33.443251713089602</v>
      </c>
      <c r="I25" s="12">
        <v>36.887939927548402</v>
      </c>
      <c r="J25" s="11">
        <v>-11.264035333271099</v>
      </c>
      <c r="K25" s="11">
        <v>-13.462438386627801</v>
      </c>
      <c r="L25" s="11">
        <v>-9.7084312677837499</v>
      </c>
      <c r="M25" s="11"/>
      <c r="N25" s="11">
        <v>-10.3262325353574</v>
      </c>
      <c r="O25" s="40">
        <v>2</v>
      </c>
      <c r="P25" s="40">
        <v>2</v>
      </c>
      <c r="Q25" s="40">
        <v>1</v>
      </c>
      <c r="R25" s="40">
        <v>17</v>
      </c>
      <c r="S25" s="40">
        <v>22</v>
      </c>
      <c r="T25" s="40">
        <v>17</v>
      </c>
      <c r="U25" s="40"/>
      <c r="V25" s="52">
        <v>0</v>
      </c>
      <c r="W25" s="52">
        <v>0</v>
      </c>
      <c r="X25" s="52">
        <v>0</v>
      </c>
      <c r="Y25" s="52">
        <v>1</v>
      </c>
      <c r="Z25" s="11">
        <v>2.7790787237913199</v>
      </c>
      <c r="AA25" s="11"/>
      <c r="AB25" s="11"/>
      <c r="AC25" s="11"/>
      <c r="AD25" s="11">
        <v>-1.34623158071047E-2</v>
      </c>
      <c r="AE25" s="11">
        <v>2.68</v>
      </c>
      <c r="AF25" s="19">
        <v>0</v>
      </c>
    </row>
    <row r="26" spans="1:32">
      <c r="A26" s="15" t="s">
        <v>763</v>
      </c>
      <c r="B26" s="7">
        <v>39524</v>
      </c>
      <c r="C26" s="8">
        <v>8.7855732440000001</v>
      </c>
      <c r="D26" s="9">
        <v>8.67</v>
      </c>
      <c r="E26" s="10">
        <v>10.180300000000001</v>
      </c>
      <c r="F26" s="11">
        <v>0.435074288194781</v>
      </c>
      <c r="G26" s="11">
        <v>-0.277217248202488</v>
      </c>
      <c r="H26" s="11">
        <v>2.2549669539364099</v>
      </c>
      <c r="I26" s="12">
        <v>3.9028771471437902</v>
      </c>
      <c r="J26" s="11">
        <v>-12.3936147325846</v>
      </c>
      <c r="K26" s="11">
        <v>0.48656396668533802</v>
      </c>
      <c r="L26" s="11">
        <v>0.18113190412605301</v>
      </c>
      <c r="M26" s="11"/>
      <c r="N26" s="11">
        <v>0.215918163221307</v>
      </c>
      <c r="O26" s="40">
        <v>11</v>
      </c>
      <c r="P26" s="40">
        <v>12</v>
      </c>
      <c r="Q26" s="40">
        <v>9</v>
      </c>
      <c r="R26" s="40">
        <v>18</v>
      </c>
      <c r="S26" s="40">
        <v>13</v>
      </c>
      <c r="T26" s="40">
        <v>15</v>
      </c>
      <c r="U26" s="40"/>
      <c r="V26" s="52">
        <v>0</v>
      </c>
      <c r="W26" s="52">
        <v>0</v>
      </c>
      <c r="X26" s="52">
        <v>0</v>
      </c>
      <c r="Y26" s="52">
        <v>1</v>
      </c>
      <c r="Z26" s="11">
        <v>2.0704291959352701</v>
      </c>
      <c r="AA26" s="11"/>
      <c r="AB26" s="11"/>
      <c r="AC26" s="11"/>
      <c r="AD26" s="11">
        <v>-4.2829118596772797E-2</v>
      </c>
      <c r="AE26" s="11">
        <v>2.68</v>
      </c>
      <c r="AF26" s="19">
        <v>0</v>
      </c>
    </row>
    <row r="27" spans="1:32">
      <c r="A27" s="15" t="s">
        <v>764</v>
      </c>
      <c r="B27" s="7">
        <v>41530</v>
      </c>
      <c r="C27" s="8">
        <v>89.055423590000004</v>
      </c>
      <c r="D27" s="9">
        <v>91.05</v>
      </c>
      <c r="E27" s="10">
        <v>12.84</v>
      </c>
      <c r="F27" s="11">
        <v>-1.6091954022988599</v>
      </c>
      <c r="G27" s="11">
        <v>1.4218009478672999</v>
      </c>
      <c r="H27" s="11">
        <v>6.29139072847682</v>
      </c>
      <c r="I27" s="12">
        <v>5.9405940594059503</v>
      </c>
      <c r="J27" s="11">
        <v>7.8085642317380399</v>
      </c>
      <c r="K27" s="11"/>
      <c r="L27" s="11"/>
      <c r="M27" s="11"/>
      <c r="N27" s="11">
        <v>9.3768906971561705</v>
      </c>
      <c r="O27" s="40">
        <v>16</v>
      </c>
      <c r="P27" s="40">
        <v>9</v>
      </c>
      <c r="Q27" s="40">
        <v>5</v>
      </c>
      <c r="R27" s="40">
        <v>1</v>
      </c>
      <c r="S27" s="40"/>
      <c r="T27" s="40"/>
      <c r="U27" s="40"/>
      <c r="V27" s="52">
        <v>0</v>
      </c>
      <c r="W27" s="52">
        <v>0</v>
      </c>
      <c r="X27" s="52">
        <v>0</v>
      </c>
      <c r="Y27" s="52">
        <v>1</v>
      </c>
      <c r="Z27" s="11">
        <v>2.1915096951845099</v>
      </c>
      <c r="AA27" s="11"/>
      <c r="AB27" s="11"/>
      <c r="AC27" s="11"/>
      <c r="AD27" s="11">
        <v>2.9048174713282401E-2</v>
      </c>
      <c r="AE27" s="11">
        <v>1.99</v>
      </c>
      <c r="AF27" s="19">
        <v>3</v>
      </c>
    </row>
    <row r="28" spans="1:32">
      <c r="A28" s="15" t="s">
        <v>765</v>
      </c>
      <c r="B28" s="7">
        <v>39373</v>
      </c>
      <c r="C28" s="8">
        <v>135.764563713</v>
      </c>
      <c r="D28" s="9">
        <v>133.80000000000001</v>
      </c>
      <c r="E28" s="10">
        <v>19.82</v>
      </c>
      <c r="F28" s="11">
        <v>2.80082987551866</v>
      </c>
      <c r="G28" s="11">
        <v>5.9893048128342397</v>
      </c>
      <c r="H28" s="11">
        <v>-0.15113350125944799</v>
      </c>
      <c r="I28" s="12">
        <v>-0.99900099900099804</v>
      </c>
      <c r="J28" s="11">
        <v>-5.6190476190476097</v>
      </c>
      <c r="K28" s="11">
        <v>19.944901243960199</v>
      </c>
      <c r="L28" s="11">
        <v>13.275633327235701</v>
      </c>
      <c r="M28" s="11"/>
      <c r="N28" s="11">
        <v>8.1820539628370899</v>
      </c>
      <c r="O28" s="40">
        <v>3</v>
      </c>
      <c r="P28" s="40">
        <v>3</v>
      </c>
      <c r="Q28" s="40">
        <v>15</v>
      </c>
      <c r="R28" s="40">
        <v>9</v>
      </c>
      <c r="S28" s="40">
        <v>1</v>
      </c>
      <c r="T28" s="40">
        <v>1</v>
      </c>
      <c r="U28" s="40"/>
      <c r="V28" s="52">
        <v>0.69480771279899101</v>
      </c>
      <c r="W28" s="52">
        <v>8.4174047623436499E-2</v>
      </c>
      <c r="X28" s="52">
        <v>0</v>
      </c>
      <c r="Y28" s="52">
        <v>0.22101823957757299</v>
      </c>
      <c r="Z28" s="11">
        <v>3.9466240264469201</v>
      </c>
      <c r="AA28" s="11">
        <v>-1.6869276217691302E-2</v>
      </c>
      <c r="AB28" s="11">
        <v>0.76825420630647401</v>
      </c>
      <c r="AC28" s="11">
        <v>0.73678577668213896</v>
      </c>
      <c r="AD28" s="11">
        <v>-3.6807234090585401E-2</v>
      </c>
      <c r="AE28" s="11">
        <v>2.59</v>
      </c>
      <c r="AF28" s="19">
        <v>1</v>
      </c>
    </row>
    <row r="29" spans="1:32">
      <c r="A29" s="15" t="s">
        <v>766</v>
      </c>
      <c r="B29" s="7">
        <v>41096</v>
      </c>
      <c r="C29" s="8">
        <v>174.58985530000001</v>
      </c>
      <c r="D29" s="9">
        <v>180.68</v>
      </c>
      <c r="E29" s="10">
        <v>18.02</v>
      </c>
      <c r="F29" s="11">
        <v>-5.9498956158664003</v>
      </c>
      <c r="G29" s="11">
        <v>-1.74482006543075</v>
      </c>
      <c r="H29" s="11">
        <v>0.72666294019003697</v>
      </c>
      <c r="I29" s="12">
        <v>1.0656197420078499</v>
      </c>
      <c r="J29" s="11">
        <v>-0.33185840707964398</v>
      </c>
      <c r="K29" s="11">
        <v>10.9784049178594</v>
      </c>
      <c r="L29" s="11"/>
      <c r="M29" s="11"/>
      <c r="N29" s="11">
        <v>15.955399360060399</v>
      </c>
      <c r="O29" s="40">
        <v>24</v>
      </c>
      <c r="P29" s="40">
        <v>19</v>
      </c>
      <c r="Q29" s="40">
        <v>11</v>
      </c>
      <c r="R29" s="40">
        <v>2</v>
      </c>
      <c r="S29" s="40">
        <v>4</v>
      </c>
      <c r="T29" s="40"/>
      <c r="U29" s="40"/>
      <c r="V29" s="52">
        <v>0</v>
      </c>
      <c r="W29" s="52">
        <v>0</v>
      </c>
      <c r="X29" s="52">
        <v>0</v>
      </c>
      <c r="Y29" s="52">
        <v>1</v>
      </c>
      <c r="Z29" s="11">
        <v>4.33360725677551</v>
      </c>
      <c r="AA29" s="11">
        <v>1.7136116981883099E-2</v>
      </c>
      <c r="AB29" s="11">
        <v>0.88882321141057796</v>
      </c>
      <c r="AC29" s="11">
        <v>0.78410033787169098</v>
      </c>
      <c r="AD29" s="11">
        <v>-8.9902671525193302E-3</v>
      </c>
      <c r="AE29" s="11">
        <v>2.66</v>
      </c>
      <c r="AF29" s="19">
        <v>3</v>
      </c>
    </row>
    <row r="30" spans="1:32">
      <c r="A30" s="15" t="s">
        <v>767</v>
      </c>
      <c r="B30" s="7">
        <v>41670</v>
      </c>
      <c r="C30" s="8">
        <v>46.1004</v>
      </c>
      <c r="D30" s="9">
        <v>44.84</v>
      </c>
      <c r="E30" s="10">
        <v>7.8627000000000002</v>
      </c>
      <c r="F30" s="11">
        <v>-14.8800502316719</v>
      </c>
      <c r="G30" s="11">
        <v>-12.6104498016071</v>
      </c>
      <c r="H30" s="11">
        <v>-17.804051935018499</v>
      </c>
      <c r="I30" s="12">
        <v>-17.3130718266905</v>
      </c>
      <c r="J30" s="11">
        <v>-25.6777450090744</v>
      </c>
      <c r="K30" s="11"/>
      <c r="L30" s="11"/>
      <c r="M30" s="11"/>
      <c r="N30" s="11">
        <v>-9.5127632142214402</v>
      </c>
      <c r="O30" s="40">
        <v>28</v>
      </c>
      <c r="P30" s="40">
        <v>28</v>
      </c>
      <c r="Q30" s="40">
        <v>27</v>
      </c>
      <c r="R30" s="40">
        <v>28</v>
      </c>
      <c r="S30" s="40"/>
      <c r="T30" s="40"/>
      <c r="U30" s="40"/>
      <c r="V30" s="52">
        <v>0</v>
      </c>
      <c r="W30" s="52">
        <v>0</v>
      </c>
      <c r="X30" s="52">
        <v>0</v>
      </c>
      <c r="Y30" s="52">
        <v>1</v>
      </c>
      <c r="Z30" s="11">
        <v>2.0011597047213399</v>
      </c>
      <c r="AA30" s="11"/>
      <c r="AB30" s="11"/>
      <c r="AC30" s="11"/>
      <c r="AD30" s="11">
        <v>-7.6585938024224906E-2</v>
      </c>
      <c r="AE30" s="11">
        <v>1.32</v>
      </c>
      <c r="AF30" s="19">
        <v>1</v>
      </c>
    </row>
    <row r="31" spans="1:32">
      <c r="A31" s="15" t="s">
        <v>768</v>
      </c>
      <c r="B31" s="7">
        <v>41677</v>
      </c>
      <c r="C31" s="8">
        <v>82.075199999999995</v>
      </c>
      <c r="D31" s="9">
        <v>77.12</v>
      </c>
      <c r="E31" s="10">
        <v>8.6661000000000001</v>
      </c>
      <c r="F31" s="11">
        <v>-11.2725373959517</v>
      </c>
      <c r="G31" s="11">
        <v>-9.0726906450665208</v>
      </c>
      <c r="H31" s="11">
        <v>-14.3995890911605</v>
      </c>
      <c r="I31" s="12">
        <v>-15.259225940195201</v>
      </c>
      <c r="J31" s="11">
        <v>-18.658719729678999</v>
      </c>
      <c r="K31" s="11"/>
      <c r="L31" s="11"/>
      <c r="M31" s="11"/>
      <c r="N31" s="11">
        <v>-5.8230789038900799</v>
      </c>
      <c r="O31" s="40">
        <v>26</v>
      </c>
      <c r="P31" s="40">
        <v>26</v>
      </c>
      <c r="Q31" s="40">
        <v>26</v>
      </c>
      <c r="R31" s="40">
        <v>23</v>
      </c>
      <c r="S31" s="40"/>
      <c r="T31" s="40"/>
      <c r="U31" s="40"/>
      <c r="V31" s="52">
        <v>0</v>
      </c>
      <c r="W31" s="52">
        <v>0</v>
      </c>
      <c r="X31" s="52">
        <v>0</v>
      </c>
      <c r="Y31" s="52">
        <v>1</v>
      </c>
      <c r="Z31" s="11">
        <v>0.31148163853347</v>
      </c>
      <c r="AA31" s="11"/>
      <c r="AB31" s="11"/>
      <c r="AC31" s="11"/>
      <c r="AD31" s="11">
        <v>-4.2036444693195299E-2</v>
      </c>
      <c r="AE31" s="11">
        <v>1.67</v>
      </c>
      <c r="AF31" s="19">
        <v>1</v>
      </c>
    </row>
    <row r="32" spans="1:32">
      <c r="A32" s="15" t="s">
        <v>769</v>
      </c>
      <c r="B32" s="7">
        <v>40051</v>
      </c>
      <c r="C32" s="8">
        <v>57.901200000000003</v>
      </c>
      <c r="D32" s="9">
        <v>56.86</v>
      </c>
      <c r="E32" s="10">
        <v>17.791</v>
      </c>
      <c r="F32" s="11">
        <v>0.32707381717700401</v>
      </c>
      <c r="G32" s="11">
        <v>-0.83054626532887998</v>
      </c>
      <c r="H32" s="11">
        <v>-6.5696880579771104</v>
      </c>
      <c r="I32" s="12">
        <v>-5.7130743547617699</v>
      </c>
      <c r="J32" s="11">
        <v>-17.297322424693199</v>
      </c>
      <c r="K32" s="11">
        <v>6.3815763024911902</v>
      </c>
      <c r="L32" s="11">
        <v>8.4698479189538194</v>
      </c>
      <c r="M32" s="11"/>
      <c r="N32" s="11">
        <v>8.7860330636014599</v>
      </c>
      <c r="O32" s="40">
        <v>12</v>
      </c>
      <c r="P32" s="40">
        <v>13</v>
      </c>
      <c r="Q32" s="40">
        <v>22</v>
      </c>
      <c r="R32" s="40">
        <v>22</v>
      </c>
      <c r="S32" s="40">
        <v>7</v>
      </c>
      <c r="T32" s="40">
        <v>4</v>
      </c>
      <c r="U32" s="40"/>
      <c r="V32" s="52">
        <v>0</v>
      </c>
      <c r="W32" s="52">
        <v>0</v>
      </c>
      <c r="X32" s="52">
        <v>0</v>
      </c>
      <c r="Y32" s="52">
        <v>1</v>
      </c>
      <c r="Z32" s="11">
        <v>1.0759325598859</v>
      </c>
      <c r="AA32" s="11"/>
      <c r="AB32" s="11"/>
      <c r="AC32" s="11"/>
      <c r="AD32" s="11">
        <v>-3.4774367782803399E-2</v>
      </c>
      <c r="AE32" s="11">
        <v>1.73</v>
      </c>
      <c r="AF32" s="19">
        <v>1</v>
      </c>
    </row>
    <row r="33" spans="1:32">
      <c r="A33" s="15" t="s">
        <v>770</v>
      </c>
      <c r="B33" s="7">
        <v>41493</v>
      </c>
      <c r="C33" s="8">
        <v>123.9708</v>
      </c>
      <c r="D33" s="9">
        <v>127.32</v>
      </c>
      <c r="E33" s="10">
        <v>11.8201</v>
      </c>
      <c r="F33" s="11">
        <v>-4.0163381974388299</v>
      </c>
      <c r="G33" s="11">
        <v>-1.5934729217832899</v>
      </c>
      <c r="H33" s="11">
        <v>-1.1540294862896301</v>
      </c>
      <c r="I33" s="12">
        <v>-2.4567165657132599</v>
      </c>
      <c r="J33" s="11">
        <v>-4.4801810174148402</v>
      </c>
      <c r="K33" s="11"/>
      <c r="L33" s="11"/>
      <c r="M33" s="11"/>
      <c r="N33" s="11">
        <v>5.9558288410445099</v>
      </c>
      <c r="O33" s="40">
        <v>21</v>
      </c>
      <c r="P33" s="40">
        <v>18</v>
      </c>
      <c r="Q33" s="40">
        <v>16</v>
      </c>
      <c r="R33" s="40">
        <v>7</v>
      </c>
      <c r="S33" s="40"/>
      <c r="T33" s="40"/>
      <c r="U33" s="40"/>
      <c r="V33" s="52">
        <v>0</v>
      </c>
      <c r="W33" s="52">
        <v>0</v>
      </c>
      <c r="X33" s="52">
        <v>0</v>
      </c>
      <c r="Y33" s="52">
        <v>0.999999999999999</v>
      </c>
      <c r="Z33" s="11">
        <v>0.78414802050534504</v>
      </c>
      <c r="AA33" s="11"/>
      <c r="AB33" s="11"/>
      <c r="AC33" s="11"/>
      <c r="AD33" s="11">
        <v>-1.2224900776201499E-2</v>
      </c>
      <c r="AE33" s="11">
        <v>1.85</v>
      </c>
      <c r="AF33" s="19">
        <v>1</v>
      </c>
    </row>
    <row r="34" spans="1:32">
      <c r="A34" s="15" t="s">
        <v>771</v>
      </c>
      <c r="B34" s="7">
        <v>39351</v>
      </c>
      <c r="C34" s="8">
        <v>29.1525</v>
      </c>
      <c r="D34" s="9">
        <v>28.91</v>
      </c>
      <c r="E34" s="10">
        <v>12.411</v>
      </c>
      <c r="F34" s="11">
        <v>-8.0567193039060604E-3</v>
      </c>
      <c r="G34" s="11">
        <v>-0.89435438792622202</v>
      </c>
      <c r="H34" s="11">
        <v>-3.7906976744186101</v>
      </c>
      <c r="I34" s="12">
        <v>-3.7832390107760299</v>
      </c>
      <c r="J34" s="11">
        <v>-18.738951090159102</v>
      </c>
      <c r="K34" s="11">
        <v>-0.36757995620453299</v>
      </c>
      <c r="L34" s="11">
        <v>4.74455279835799</v>
      </c>
      <c r="M34" s="11"/>
      <c r="N34" s="11">
        <v>2.4966983123904298</v>
      </c>
      <c r="O34" s="40">
        <v>14</v>
      </c>
      <c r="P34" s="40">
        <v>14</v>
      </c>
      <c r="Q34" s="40">
        <v>20</v>
      </c>
      <c r="R34" s="40">
        <v>24</v>
      </c>
      <c r="S34" s="40">
        <v>14</v>
      </c>
      <c r="T34" s="40">
        <v>8</v>
      </c>
      <c r="U34" s="40"/>
      <c r="V34" s="52">
        <v>0</v>
      </c>
      <c r="W34" s="52">
        <v>0</v>
      </c>
      <c r="X34" s="52">
        <v>0</v>
      </c>
      <c r="Y34" s="52">
        <v>1</v>
      </c>
      <c r="Z34" s="11">
        <v>4.4253603062992699</v>
      </c>
      <c r="AA34" s="11"/>
      <c r="AB34" s="11"/>
      <c r="AC34" s="11"/>
      <c r="AD34" s="11">
        <v>-7.68351434809285E-2</v>
      </c>
      <c r="AE34" s="11">
        <v>1.85</v>
      </c>
      <c r="AF34" s="19">
        <v>1</v>
      </c>
    </row>
    <row r="35" spans="1:32">
      <c r="A35" s="15" t="s">
        <v>772</v>
      </c>
      <c r="B35" s="7">
        <v>41628</v>
      </c>
      <c r="C35" s="8">
        <v>4.8992000000000004</v>
      </c>
      <c r="D35" s="9">
        <v>5.07</v>
      </c>
      <c r="E35" s="10">
        <v>11.538</v>
      </c>
      <c r="F35" s="11">
        <v>-3.85</v>
      </c>
      <c r="G35" s="11">
        <v>-1.90443802074477</v>
      </c>
      <c r="H35" s="11">
        <v>-2.4930279726189402</v>
      </c>
      <c r="I35" s="12">
        <v>-1.8209666439754999</v>
      </c>
      <c r="J35" s="11">
        <v>-2.1622996692953298</v>
      </c>
      <c r="K35" s="11"/>
      <c r="L35" s="11"/>
      <c r="M35" s="11"/>
      <c r="N35" s="11">
        <v>5.8399471402635204</v>
      </c>
      <c r="O35" s="40">
        <v>20</v>
      </c>
      <c r="P35" s="40">
        <v>20</v>
      </c>
      <c r="Q35" s="40">
        <v>17</v>
      </c>
      <c r="R35" s="40">
        <v>3</v>
      </c>
      <c r="S35" s="40"/>
      <c r="T35" s="40"/>
      <c r="U35" s="40"/>
      <c r="V35" s="52">
        <v>0</v>
      </c>
      <c r="W35" s="52">
        <v>0</v>
      </c>
      <c r="X35" s="52">
        <v>0</v>
      </c>
      <c r="Y35" s="52">
        <v>1</v>
      </c>
      <c r="Z35" s="11">
        <v>3.8469122170518202</v>
      </c>
      <c r="AA35" s="11">
        <v>-1.8878558908044001E-2</v>
      </c>
      <c r="AB35" s="11">
        <v>-0.13551779814912299</v>
      </c>
      <c r="AC35" s="11">
        <v>1.48626394795881E-3</v>
      </c>
      <c r="AD35" s="11">
        <v>-1.9130883459538402E-2</v>
      </c>
      <c r="AE35" s="11">
        <v>1.4</v>
      </c>
      <c r="AF35" s="19">
        <v>1</v>
      </c>
    </row>
    <row r="36" spans="1:32">
      <c r="A36" s="15" t="s">
        <v>773</v>
      </c>
      <c r="B36" s="7">
        <v>40122</v>
      </c>
      <c r="C36" s="8">
        <v>10.054391005196001</v>
      </c>
      <c r="D36" s="9">
        <v>9.9</v>
      </c>
      <c r="E36" s="10">
        <v>12.709</v>
      </c>
      <c r="F36" s="11">
        <v>1.57393562603136E-2</v>
      </c>
      <c r="G36" s="11">
        <v>-3.2653371898310302</v>
      </c>
      <c r="H36" s="11">
        <v>-12.718906668498001</v>
      </c>
      <c r="I36" s="12">
        <v>-11.969245688162401</v>
      </c>
      <c r="J36" s="11">
        <v>-22.292876796086802</v>
      </c>
      <c r="K36" s="11">
        <v>4.2899249412074099</v>
      </c>
      <c r="L36" s="11">
        <v>3.1776077848899802</v>
      </c>
      <c r="M36" s="11"/>
      <c r="N36" s="11">
        <v>3.6725816062874101</v>
      </c>
      <c r="O36" s="40">
        <v>13</v>
      </c>
      <c r="P36" s="40">
        <v>23</v>
      </c>
      <c r="Q36" s="40">
        <v>25</v>
      </c>
      <c r="R36" s="40">
        <v>26</v>
      </c>
      <c r="S36" s="40">
        <v>9</v>
      </c>
      <c r="T36" s="40">
        <v>10</v>
      </c>
      <c r="U36" s="40"/>
      <c r="V36" s="52">
        <v>0</v>
      </c>
      <c r="W36" s="52">
        <v>0</v>
      </c>
      <c r="X36" s="52">
        <v>0</v>
      </c>
      <c r="Y36" s="52">
        <v>1</v>
      </c>
      <c r="Z36" s="11">
        <v>0.121751717113866</v>
      </c>
      <c r="AA36" s="11"/>
      <c r="AB36" s="11"/>
      <c r="AC36" s="11"/>
      <c r="AD36" s="11">
        <v>-5.75470763804432E-2</v>
      </c>
      <c r="AE36" s="11">
        <v>2.5099999999999998</v>
      </c>
      <c r="AF36" s="19">
        <v>2</v>
      </c>
    </row>
    <row r="37" spans="1:32">
      <c r="A37" s="15" t="s">
        <v>774</v>
      </c>
      <c r="B37" s="7">
        <v>38065</v>
      </c>
      <c r="C37" s="8">
        <v>15.602961242999999</v>
      </c>
      <c r="D37" s="9">
        <v>15.08</v>
      </c>
      <c r="E37" s="10">
        <v>20.324300000000001</v>
      </c>
      <c r="F37" s="11">
        <v>0.47507934467723201</v>
      </c>
      <c r="G37" s="11">
        <v>-1.3417019810006401</v>
      </c>
      <c r="H37" s="11">
        <v>0.15424037845563901</v>
      </c>
      <c r="I37" s="12">
        <v>1.3473554036331801</v>
      </c>
      <c r="J37" s="11">
        <v>-12.532492124425501</v>
      </c>
      <c r="K37" s="11">
        <v>-0.37792849752014102</v>
      </c>
      <c r="L37" s="11">
        <v>2.5180108258999701</v>
      </c>
      <c r="M37" s="11">
        <v>4.7242992923790101</v>
      </c>
      <c r="N37" s="11">
        <v>5.9444540362761904</v>
      </c>
      <c r="O37" s="40">
        <v>10</v>
      </c>
      <c r="P37" s="40">
        <v>17</v>
      </c>
      <c r="Q37" s="40">
        <v>13</v>
      </c>
      <c r="R37" s="40">
        <v>19</v>
      </c>
      <c r="S37" s="40">
        <v>15</v>
      </c>
      <c r="T37" s="40">
        <v>12</v>
      </c>
      <c r="U37" s="40">
        <v>2</v>
      </c>
      <c r="V37" s="52">
        <v>0</v>
      </c>
      <c r="W37" s="52">
        <v>0</v>
      </c>
      <c r="X37" s="52">
        <v>0</v>
      </c>
      <c r="Y37" s="52">
        <v>1</v>
      </c>
      <c r="Z37" s="11">
        <v>1.98297805691516</v>
      </c>
      <c r="AA37" s="11"/>
      <c r="AB37" s="11"/>
      <c r="AC37" s="11"/>
      <c r="AD37" s="11">
        <v>-6.0648961442324602E-2</v>
      </c>
      <c r="AE37" s="11">
        <v>0.78</v>
      </c>
      <c r="AF37" s="19">
        <v>1</v>
      </c>
    </row>
    <row r="38" spans="1:32">
      <c r="A38" s="15" t="s">
        <v>775</v>
      </c>
      <c r="B38" s="7">
        <v>39316</v>
      </c>
      <c r="C38" s="8">
        <v>22.047999999999998</v>
      </c>
      <c r="D38" s="9">
        <v>21.36</v>
      </c>
      <c r="E38" s="10">
        <v>13.069800000000001</v>
      </c>
      <c r="F38" s="11">
        <v>1.75009731413001</v>
      </c>
      <c r="G38" s="11">
        <v>1.17588772168853</v>
      </c>
      <c r="H38" s="11">
        <v>4.7259615384615401</v>
      </c>
      <c r="I38" s="12">
        <v>5.4118140465206501</v>
      </c>
      <c r="J38" s="11">
        <v>-10.7753853715815</v>
      </c>
      <c r="K38" s="11">
        <v>-0.50572818217290405</v>
      </c>
      <c r="L38" s="11">
        <v>2.3480941988263799</v>
      </c>
      <c r="M38" s="11"/>
      <c r="N38" s="11">
        <v>3.0725022529763701</v>
      </c>
      <c r="O38" s="40">
        <v>4</v>
      </c>
      <c r="P38" s="40">
        <v>10</v>
      </c>
      <c r="Q38" s="40">
        <v>6</v>
      </c>
      <c r="R38" s="40">
        <v>15</v>
      </c>
      <c r="S38" s="40">
        <v>16</v>
      </c>
      <c r="T38" s="40">
        <v>13</v>
      </c>
      <c r="U38" s="40"/>
      <c r="V38" s="52">
        <v>0</v>
      </c>
      <c r="W38" s="52">
        <v>0</v>
      </c>
      <c r="X38" s="52">
        <v>0</v>
      </c>
      <c r="Y38" s="52">
        <v>0.999999999999999</v>
      </c>
      <c r="Z38" s="11">
        <v>7.1005403027564604</v>
      </c>
      <c r="AA38" s="11"/>
      <c r="AB38" s="11"/>
      <c r="AC38" s="11"/>
      <c r="AD38" s="11">
        <v>-4.0470267102098903E-2</v>
      </c>
      <c r="AE38" s="11">
        <v>1.53</v>
      </c>
      <c r="AF38" s="19">
        <v>1</v>
      </c>
    </row>
    <row r="39" spans="1:32">
      <c r="A39" s="15" t="s">
        <v>776</v>
      </c>
      <c r="B39" s="7">
        <v>38855</v>
      </c>
      <c r="C39" s="8">
        <v>877.456853056</v>
      </c>
      <c r="D39" s="9">
        <v>898.23</v>
      </c>
      <c r="E39" s="10">
        <v>33.2164</v>
      </c>
      <c r="F39" s="11">
        <v>0.54059289662145005</v>
      </c>
      <c r="G39" s="11">
        <v>4.6261618951924</v>
      </c>
      <c r="H39" s="11">
        <v>1.4895092716223199</v>
      </c>
      <c r="I39" s="12">
        <v>1.1933086974138301</v>
      </c>
      <c r="J39" s="11">
        <v>-2.2172766238048101</v>
      </c>
      <c r="K39" s="11">
        <v>14.9978264439474</v>
      </c>
      <c r="L39" s="11">
        <v>10.3999501339218</v>
      </c>
      <c r="M39" s="11">
        <v>13.576437536271801</v>
      </c>
      <c r="N39" s="11">
        <v>12.597360904303899</v>
      </c>
      <c r="O39" s="40">
        <v>9</v>
      </c>
      <c r="P39" s="40">
        <v>4</v>
      </c>
      <c r="Q39" s="40">
        <v>10</v>
      </c>
      <c r="R39" s="40">
        <v>4</v>
      </c>
      <c r="S39" s="40">
        <v>2</v>
      </c>
      <c r="T39" s="40">
        <v>2</v>
      </c>
      <c r="U39" s="40">
        <v>1</v>
      </c>
      <c r="V39" s="52">
        <v>0.64109039888531905</v>
      </c>
      <c r="W39" s="52">
        <v>7.9112734400554205E-2</v>
      </c>
      <c r="X39" s="52">
        <v>4.30430693908235E-3</v>
      </c>
      <c r="Y39" s="52">
        <v>0.275492559775044</v>
      </c>
      <c r="Z39" s="11">
        <v>2.0954642377414299</v>
      </c>
      <c r="AA39" s="11">
        <v>-1.3330553534019901E-3</v>
      </c>
      <c r="AB39" s="11">
        <v>0.82859424694964001</v>
      </c>
      <c r="AC39" s="11">
        <v>0.77080997144414698</v>
      </c>
      <c r="AD39" s="11">
        <v>-1.4133839272857E-2</v>
      </c>
      <c r="AE39" s="11">
        <v>2.57</v>
      </c>
      <c r="AF39" s="19">
        <v>1</v>
      </c>
    </row>
    <row r="40" spans="1:32">
      <c r="A40" s="41" t="s">
        <v>91</v>
      </c>
      <c r="B40" s="13"/>
      <c r="C40" s="13"/>
      <c r="D40" s="13"/>
      <c r="E40" s="42">
        <f t="shared" ref="E40:N40" si="0">SUMPRODUCT($D12:$D39,E12:E39)/SUMIF(E12:E39,"&lt;&gt;"&amp;"",$D12:$D39)</f>
        <v>21.288857926689776</v>
      </c>
      <c r="F40" s="42">
        <f t="shared" si="0"/>
        <v>-2.5168168964145643</v>
      </c>
      <c r="G40" s="42">
        <f t="shared" si="0"/>
        <v>0.55830383294991515</v>
      </c>
      <c r="H40" s="42">
        <f t="shared" si="0"/>
        <v>-2.4089921671773777</v>
      </c>
      <c r="I40" s="42">
        <f t="shared" si="0"/>
        <v>-2.4238913162353315</v>
      </c>
      <c r="J40" s="42">
        <f t="shared" si="0"/>
        <v>-6.3864824309697106</v>
      </c>
      <c r="K40" s="42">
        <f t="shared" si="0"/>
        <v>11.024305056866915</v>
      </c>
      <c r="L40" s="42">
        <f t="shared" si="0"/>
        <v>8.9925583492790739</v>
      </c>
      <c r="M40" s="42">
        <f t="shared" si="0"/>
        <v>13.430276599987401</v>
      </c>
      <c r="N40" s="42">
        <f t="shared" si="0"/>
        <v>10.473612730505199</v>
      </c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20"/>
    </row>
    <row r="41" spans="1:32">
      <c r="A41" s="44" t="s">
        <v>92</v>
      </c>
      <c r="B41" s="13"/>
      <c r="C41" s="13"/>
      <c r="D41" s="13"/>
      <c r="E41" s="13"/>
      <c r="F41" s="45">
        <f t="shared" ref="F41:N41" si="1">MAX(F12:F39)</f>
        <v>8.0236979396940598</v>
      </c>
      <c r="G41" s="45">
        <f t="shared" si="1"/>
        <v>13.095965487233601</v>
      </c>
      <c r="H41" s="45">
        <f t="shared" si="1"/>
        <v>33.443251713089602</v>
      </c>
      <c r="I41" s="45">
        <f t="shared" si="1"/>
        <v>36.887939927548402</v>
      </c>
      <c r="J41" s="45">
        <f t="shared" si="1"/>
        <v>7.8085642317380399</v>
      </c>
      <c r="K41" s="45">
        <f t="shared" si="1"/>
        <v>19.944901243960199</v>
      </c>
      <c r="L41" s="45">
        <f t="shared" si="1"/>
        <v>13.275633327235701</v>
      </c>
      <c r="M41" s="45">
        <f t="shared" si="1"/>
        <v>13.576437536271801</v>
      </c>
      <c r="N41" s="45">
        <f t="shared" si="1"/>
        <v>15.955399360060399</v>
      </c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20"/>
    </row>
    <row r="42" spans="1:32">
      <c r="A42" s="44" t="s">
        <v>93</v>
      </c>
      <c r="B42" s="13"/>
      <c r="C42" s="13"/>
      <c r="D42" s="13"/>
      <c r="E42" s="13"/>
      <c r="F42" s="45">
        <f t="shared" ref="F42:N42" si="2">MIN(F12:F39)</f>
        <v>-14.8800502316719</v>
      </c>
      <c r="G42" s="45">
        <f t="shared" si="2"/>
        <v>-12.6104498016071</v>
      </c>
      <c r="H42" s="45">
        <f t="shared" si="2"/>
        <v>-17.956903431763799</v>
      </c>
      <c r="I42" s="45">
        <f t="shared" si="2"/>
        <v>-18.6064924782265</v>
      </c>
      <c r="J42" s="45">
        <f t="shared" si="2"/>
        <v>-25.6777450090744</v>
      </c>
      <c r="K42" s="45">
        <f t="shared" si="2"/>
        <v>-13.462438386627801</v>
      </c>
      <c r="L42" s="45">
        <f t="shared" si="2"/>
        <v>-11.4967274499322</v>
      </c>
      <c r="M42" s="45">
        <f t="shared" si="2"/>
        <v>4.7242992923790101</v>
      </c>
      <c r="N42" s="45">
        <f t="shared" si="2"/>
        <v>-10.3262325353574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20"/>
    </row>
    <row r="43" spans="1:32">
      <c r="A43" s="54" t="s">
        <v>94</v>
      </c>
      <c r="B43" s="18"/>
      <c r="C43" s="18"/>
      <c r="D43" s="18"/>
      <c r="E43" s="18"/>
      <c r="F43" s="55">
        <f t="shared" ref="F43:N43" si="3">MEDIAN(F12:F39)</f>
        <v>-0.80439053703580299</v>
      </c>
      <c r="G43" s="55">
        <f t="shared" si="3"/>
        <v>-0.931168258743448</v>
      </c>
      <c r="H43" s="55">
        <f t="shared" si="3"/>
        <v>-4.2971415494935494E-2</v>
      </c>
      <c r="I43" s="55">
        <f t="shared" si="3"/>
        <v>-0.65102326741213701</v>
      </c>
      <c r="J43" s="55">
        <f t="shared" si="3"/>
        <v>-10.48508222479445</v>
      </c>
      <c r="K43" s="55">
        <f t="shared" si="3"/>
        <v>1.8663285380235113</v>
      </c>
      <c r="L43" s="55">
        <f t="shared" si="3"/>
        <v>3.7596877422224599</v>
      </c>
      <c r="M43" s="55">
        <f t="shared" si="3"/>
        <v>9.1503684143254063</v>
      </c>
      <c r="N43" s="55">
        <f t="shared" si="3"/>
        <v>4.7694695293349554</v>
      </c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56"/>
    </row>
    <row r="44" spans="1:32" ht="15.75" thickBo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3"/>
    </row>
    <row r="45" spans="1:32" ht="16.5" thickTop="1" thickBot="1"/>
    <row r="46" spans="1:32" ht="20.25" thickTop="1" thickBot="1">
      <c r="A46" s="37" t="s">
        <v>777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9"/>
    </row>
    <row r="47" spans="1:32" ht="15.75" thickTop="1">
      <c r="A47" s="48" t="s">
        <v>778</v>
      </c>
      <c r="B47" s="22">
        <v>40492</v>
      </c>
      <c r="C47" s="23">
        <v>239.65690000000001</v>
      </c>
      <c r="D47" s="24">
        <v>220.63</v>
      </c>
      <c r="E47" s="25">
        <v>2986.8667</v>
      </c>
      <c r="F47" s="26">
        <v>102.620306833725</v>
      </c>
      <c r="G47" s="26">
        <v>8.3328312999014802</v>
      </c>
      <c r="H47" s="26">
        <v>25.415294521382801</v>
      </c>
      <c r="I47" s="27">
        <v>53.679959280398499</v>
      </c>
      <c r="J47" s="26">
        <v>18.627383774131602</v>
      </c>
      <c r="K47" s="26">
        <v>5.7888206087400604</v>
      </c>
      <c r="L47" s="26">
        <v>6.4166462133978603</v>
      </c>
      <c r="M47" s="26"/>
      <c r="N47" s="26">
        <v>7.1260622638902804</v>
      </c>
      <c r="O47" s="49">
        <v>11</v>
      </c>
      <c r="P47" s="26">
        <v>1</v>
      </c>
      <c r="Q47" s="49">
        <v>17</v>
      </c>
      <c r="R47" s="49">
        <v>14</v>
      </c>
      <c r="S47" s="49">
        <v>12</v>
      </c>
      <c r="T47" s="49">
        <v>16</v>
      </c>
      <c r="U47" s="49">
        <v>11</v>
      </c>
      <c r="V47" s="49"/>
      <c r="W47" s="53">
        <v>0</v>
      </c>
      <c r="X47" s="53">
        <v>0</v>
      </c>
      <c r="Y47" s="53">
        <v>0</v>
      </c>
      <c r="Z47" s="53">
        <v>1</v>
      </c>
      <c r="AA47" s="26">
        <v>0.74046946407633096</v>
      </c>
      <c r="AB47" s="26">
        <v>1.1803775476667101E-2</v>
      </c>
      <c r="AC47" s="26">
        <v>0.89269091946033396</v>
      </c>
      <c r="AD47" s="26">
        <v>0.77580731344293596</v>
      </c>
      <c r="AE47" s="26">
        <v>7.4267109789983202E-2</v>
      </c>
      <c r="AF47" s="28">
        <v>0</v>
      </c>
    </row>
    <row r="48" spans="1:32">
      <c r="A48" s="15" t="s">
        <v>779</v>
      </c>
      <c r="B48" s="7">
        <v>40836</v>
      </c>
      <c r="C48" s="8">
        <v>81.424800000000005</v>
      </c>
      <c r="D48" s="9">
        <v>74.53</v>
      </c>
      <c r="E48" s="10">
        <v>10.348000000000001</v>
      </c>
      <c r="F48" s="11">
        <v>92.6005006750202</v>
      </c>
      <c r="G48" s="11">
        <v>10.337474009703</v>
      </c>
      <c r="H48" s="11">
        <v>25.5139790163139</v>
      </c>
      <c r="I48" s="12">
        <v>53.270361891278597</v>
      </c>
      <c r="J48" s="11">
        <v>13.715535335553099</v>
      </c>
      <c r="K48" s="11">
        <v>2.9931870349379399</v>
      </c>
      <c r="L48" s="11"/>
      <c r="M48" s="11"/>
      <c r="N48" s="11">
        <v>0.73198743572744396</v>
      </c>
      <c r="O48" s="40">
        <v>16</v>
      </c>
      <c r="P48" s="11">
        <v>1</v>
      </c>
      <c r="Q48" s="40">
        <v>3</v>
      </c>
      <c r="R48" s="40">
        <v>10</v>
      </c>
      <c r="S48" s="40">
        <v>23</v>
      </c>
      <c r="T48" s="40">
        <v>32</v>
      </c>
      <c r="U48" s="40"/>
      <c r="V48" s="40"/>
      <c r="W48" s="52">
        <v>0</v>
      </c>
      <c r="X48" s="52">
        <v>0</v>
      </c>
      <c r="Y48" s="52">
        <v>0</v>
      </c>
      <c r="Z48" s="52">
        <v>1</v>
      </c>
      <c r="AA48" s="11">
        <v>0.550084525183138</v>
      </c>
      <c r="AB48" s="11">
        <v>2.9103626516380301E-3</v>
      </c>
      <c r="AC48" s="11">
        <v>0.48886420822866899</v>
      </c>
      <c r="AD48" s="11">
        <v>0.14980409600118899</v>
      </c>
      <c r="AE48" s="11">
        <v>2.9492368609579701E-2</v>
      </c>
      <c r="AF48" s="19">
        <v>1</v>
      </c>
    </row>
    <row r="49" spans="1:32">
      <c r="A49" s="15" t="s">
        <v>780</v>
      </c>
      <c r="B49" s="7">
        <v>40676</v>
      </c>
      <c r="C49" s="8">
        <v>82.687799999999996</v>
      </c>
      <c r="D49" s="9">
        <v>78.959999999999994</v>
      </c>
      <c r="E49" s="10">
        <v>3066.1115</v>
      </c>
      <c r="F49" s="11">
        <v>102.298267152981</v>
      </c>
      <c r="G49" s="11">
        <v>8.3888237299119393</v>
      </c>
      <c r="H49" s="11">
        <v>25.321451526047898</v>
      </c>
      <c r="I49" s="12">
        <v>53.489479938448802</v>
      </c>
      <c r="J49" s="11">
        <v>18.7328628259725</v>
      </c>
      <c r="K49" s="11">
        <v>5.8380087274141097</v>
      </c>
      <c r="L49" s="11">
        <v>6.52335598699434</v>
      </c>
      <c r="M49" s="11"/>
      <c r="N49" s="11">
        <v>6.4164807826659898</v>
      </c>
      <c r="O49" s="40">
        <v>14</v>
      </c>
      <c r="P49" s="11">
        <v>1.01</v>
      </c>
      <c r="Q49" s="40">
        <v>13</v>
      </c>
      <c r="R49" s="40">
        <v>15</v>
      </c>
      <c r="S49" s="40">
        <v>8</v>
      </c>
      <c r="T49" s="40">
        <v>14</v>
      </c>
      <c r="U49" s="40">
        <v>7</v>
      </c>
      <c r="V49" s="40"/>
      <c r="W49" s="52">
        <v>0</v>
      </c>
      <c r="X49" s="52">
        <v>0</v>
      </c>
      <c r="Y49" s="52">
        <v>0</v>
      </c>
      <c r="Z49" s="52">
        <v>1</v>
      </c>
      <c r="AA49" s="11">
        <v>0.441619923175611</v>
      </c>
      <c r="AB49" s="11">
        <v>1.2060041468976801E-2</v>
      </c>
      <c r="AC49" s="11">
        <v>0.89592831493460701</v>
      </c>
      <c r="AD49" s="11">
        <v>0.774757336947408</v>
      </c>
      <c r="AE49" s="11">
        <v>7.4451062605931997E-2</v>
      </c>
      <c r="AF49" s="19">
        <v>0</v>
      </c>
    </row>
    <row r="50" spans="1:32">
      <c r="A50" s="15" t="s">
        <v>781</v>
      </c>
      <c r="B50" s="7">
        <v>40988</v>
      </c>
      <c r="C50" s="8">
        <v>57.994700000000002</v>
      </c>
      <c r="D50" s="9">
        <v>55.07</v>
      </c>
      <c r="E50" s="10">
        <v>10.1151</v>
      </c>
      <c r="F50" s="11">
        <v>92.286560589923198</v>
      </c>
      <c r="G50" s="11">
        <v>7.1355942974558904</v>
      </c>
      <c r="H50" s="11">
        <v>20.8841244801377</v>
      </c>
      <c r="I50" s="12">
        <v>41.991321260553903</v>
      </c>
      <c r="J50" s="11">
        <v>13.1493579131057</v>
      </c>
      <c r="K50" s="11">
        <v>4.0070150030188803</v>
      </c>
      <c r="L50" s="11"/>
      <c r="M50" s="11"/>
      <c r="N50" s="11">
        <v>0.26812524512223002</v>
      </c>
      <c r="O50" s="40">
        <v>17</v>
      </c>
      <c r="P50" s="11">
        <v>0.5</v>
      </c>
      <c r="Q50" s="40">
        <v>22</v>
      </c>
      <c r="R50" s="40">
        <v>23</v>
      </c>
      <c r="S50" s="40">
        <v>26</v>
      </c>
      <c r="T50" s="40">
        <v>24</v>
      </c>
      <c r="U50" s="40"/>
      <c r="V50" s="40"/>
      <c r="W50" s="52">
        <v>0</v>
      </c>
      <c r="X50" s="52">
        <v>0</v>
      </c>
      <c r="Y50" s="52">
        <v>0</v>
      </c>
      <c r="Z50" s="52">
        <v>1</v>
      </c>
      <c r="AA50" s="11">
        <v>0.53552555595507001</v>
      </c>
      <c r="AB50" s="11">
        <v>1.6589034645062201E-2</v>
      </c>
      <c r="AC50" s="11">
        <v>0.50221027877756497</v>
      </c>
      <c r="AD50" s="11">
        <v>6.2260476047059199E-2</v>
      </c>
      <c r="AE50" s="11">
        <v>2.6559662421411199E-2</v>
      </c>
      <c r="AF50" s="19">
        <v>1</v>
      </c>
    </row>
    <row r="51" spans="1:32">
      <c r="A51" s="15" t="s">
        <v>782</v>
      </c>
      <c r="B51" s="7">
        <v>40745</v>
      </c>
      <c r="C51" s="8">
        <v>31.051100000000002</v>
      </c>
      <c r="D51" s="9">
        <v>32.76</v>
      </c>
      <c r="E51" s="10">
        <v>85.035700000000006</v>
      </c>
      <c r="F51" s="11">
        <v>-2.78340912183873</v>
      </c>
      <c r="G51" s="11">
        <v>5.44068723426152</v>
      </c>
      <c r="H51" s="11">
        <v>3.83655417137807</v>
      </c>
      <c r="I51" s="12">
        <v>5.68910604665765</v>
      </c>
      <c r="J51" s="11">
        <v>-1.87093945093875</v>
      </c>
      <c r="K51" s="11">
        <v>13.658686365245901</v>
      </c>
      <c r="L51" s="11"/>
      <c r="M51" s="11"/>
      <c r="N51" s="11">
        <v>9.0553687951986799</v>
      </c>
      <c r="O51" s="40">
        <v>33</v>
      </c>
      <c r="P51" s="11">
        <v>0.05</v>
      </c>
      <c r="Q51" s="40">
        <v>30</v>
      </c>
      <c r="R51" s="40">
        <v>28</v>
      </c>
      <c r="S51" s="40">
        <v>30</v>
      </c>
      <c r="T51" s="40">
        <v>4</v>
      </c>
      <c r="U51" s="40"/>
      <c r="V51" s="40"/>
      <c r="W51" s="52">
        <v>0.98249635277097802</v>
      </c>
      <c r="X51" s="52">
        <v>0</v>
      </c>
      <c r="Y51" s="52">
        <v>0</v>
      </c>
      <c r="Z51" s="52">
        <v>1.7503647229021601E-2</v>
      </c>
      <c r="AA51" s="11">
        <v>1.23609017048888</v>
      </c>
      <c r="AB51" s="11">
        <v>5.4640987834784103E-3</v>
      </c>
      <c r="AC51" s="11">
        <v>0.971039313480213</v>
      </c>
      <c r="AD51" s="11">
        <v>0.97459095289242503</v>
      </c>
      <c r="AE51" s="11">
        <v>-1.3911030858365E-2</v>
      </c>
      <c r="AF51" s="19">
        <v>0</v>
      </c>
    </row>
    <row r="52" spans="1:32">
      <c r="A52" s="15" t="s">
        <v>783</v>
      </c>
      <c r="B52" s="7">
        <v>40990</v>
      </c>
      <c r="C52" s="8">
        <v>83.071899999999999</v>
      </c>
      <c r="D52" s="9">
        <v>77.67</v>
      </c>
      <c r="E52" s="10">
        <v>2908.8231000000001</v>
      </c>
      <c r="F52" s="11">
        <v>67.974783108526694</v>
      </c>
      <c r="G52" s="11">
        <v>7.0647250591744397</v>
      </c>
      <c r="H52" s="11">
        <v>21.552131673075699</v>
      </c>
      <c r="I52" s="12">
        <v>44.793746773212597</v>
      </c>
      <c r="J52" s="11">
        <v>15.044845697247</v>
      </c>
      <c r="K52" s="11">
        <v>3.9271872801340999</v>
      </c>
      <c r="L52" s="11"/>
      <c r="M52" s="11"/>
      <c r="N52" s="11">
        <v>0.82912689130887296</v>
      </c>
      <c r="O52" s="40">
        <v>24</v>
      </c>
      <c r="P52" s="11">
        <v>0.98</v>
      </c>
      <c r="Q52" s="40">
        <v>23</v>
      </c>
      <c r="R52" s="40">
        <v>19</v>
      </c>
      <c r="S52" s="40">
        <v>16</v>
      </c>
      <c r="T52" s="40">
        <v>25</v>
      </c>
      <c r="U52" s="40"/>
      <c r="V52" s="40"/>
      <c r="W52" s="52">
        <v>0</v>
      </c>
      <c r="X52" s="52">
        <v>0</v>
      </c>
      <c r="Y52" s="52">
        <v>0</v>
      </c>
      <c r="Z52" s="52">
        <v>1</v>
      </c>
      <c r="AA52" s="11">
        <v>1.4912095893656401</v>
      </c>
      <c r="AB52" s="11">
        <v>1.42066297297921E-2</v>
      </c>
      <c r="AC52" s="11">
        <v>0.57326593535697101</v>
      </c>
      <c r="AD52" s="11">
        <v>0.58282730644842595</v>
      </c>
      <c r="AE52" s="11">
        <v>7.4227118258483105E-2</v>
      </c>
      <c r="AF52" s="19">
        <v>0</v>
      </c>
    </row>
    <row r="53" spans="1:32">
      <c r="A53" s="15" t="s">
        <v>784</v>
      </c>
      <c r="B53" s="7">
        <v>41085</v>
      </c>
      <c r="C53" s="8">
        <v>74.626729999999995</v>
      </c>
      <c r="D53" s="9">
        <v>70.03</v>
      </c>
      <c r="E53" s="10">
        <v>9.4845000000000006</v>
      </c>
      <c r="F53" s="11">
        <v>69.313315076860107</v>
      </c>
      <c r="G53" s="11">
        <v>6.8928986013592004</v>
      </c>
      <c r="H53" s="11">
        <v>21.062238333503501</v>
      </c>
      <c r="I53" s="12">
        <v>43.814532581775502</v>
      </c>
      <c r="J53" s="11">
        <v>14.209163706424199</v>
      </c>
      <c r="K53" s="11">
        <v>3.3415937491390499</v>
      </c>
      <c r="L53" s="11"/>
      <c r="M53" s="11"/>
      <c r="N53" s="11">
        <v>-1.3117623192472001</v>
      </c>
      <c r="O53" s="40">
        <v>23</v>
      </c>
      <c r="P53" s="11">
        <v>0.78</v>
      </c>
      <c r="Q53" s="40">
        <v>24</v>
      </c>
      <c r="R53" s="40">
        <v>22</v>
      </c>
      <c r="S53" s="40">
        <v>20</v>
      </c>
      <c r="T53" s="40">
        <v>31</v>
      </c>
      <c r="U53" s="40"/>
      <c r="V53" s="40"/>
      <c r="W53" s="52">
        <v>0</v>
      </c>
      <c r="X53" s="52">
        <v>0</v>
      </c>
      <c r="Y53" s="52">
        <v>0</v>
      </c>
      <c r="Z53" s="52">
        <v>1</v>
      </c>
      <c r="AA53" s="11">
        <v>0.30659471377590097</v>
      </c>
      <c r="AB53" s="11">
        <v>1.99555636639819E-2</v>
      </c>
      <c r="AC53" s="11">
        <v>0.49624754985438402</v>
      </c>
      <c r="AD53" s="11">
        <v>0.32215276167937801</v>
      </c>
      <c r="AE53" s="11">
        <v>6.4967530749539898E-2</v>
      </c>
      <c r="AF53" s="19">
        <v>2</v>
      </c>
    </row>
    <row r="54" spans="1:32">
      <c r="A54" s="15" t="s">
        <v>785</v>
      </c>
      <c r="B54" s="7">
        <v>39339</v>
      </c>
      <c r="C54" s="8">
        <v>301.45159999999998</v>
      </c>
      <c r="D54" s="9">
        <v>290.01</v>
      </c>
      <c r="E54" s="10">
        <v>15.2067</v>
      </c>
      <c r="F54" s="11">
        <v>236.15874303009099</v>
      </c>
      <c r="G54" s="11">
        <v>37.995589716598403</v>
      </c>
      <c r="H54" s="11">
        <v>83.292753483438602</v>
      </c>
      <c r="I54" s="12">
        <v>172.89027277990999</v>
      </c>
      <c r="J54" s="11">
        <v>56.974007473625498</v>
      </c>
      <c r="K54" s="11">
        <v>14.002610218259999</v>
      </c>
      <c r="L54" s="11">
        <v>-2.0018534449135199</v>
      </c>
      <c r="M54" s="11"/>
      <c r="N54" s="11">
        <v>4.8830073424910703</v>
      </c>
      <c r="O54" s="40">
        <v>1</v>
      </c>
      <c r="P54" s="11">
        <v>1.85</v>
      </c>
      <c r="Q54" s="40">
        <v>2</v>
      </c>
      <c r="R54" s="40">
        <v>1</v>
      </c>
      <c r="S54" s="40">
        <v>1</v>
      </c>
      <c r="T54" s="40">
        <v>2</v>
      </c>
      <c r="U54" s="40">
        <v>17</v>
      </c>
      <c r="V54" s="40"/>
      <c r="W54" s="52">
        <v>0</v>
      </c>
      <c r="X54" s="52">
        <v>0</v>
      </c>
      <c r="Y54" s="52">
        <v>0</v>
      </c>
      <c r="Z54" s="52">
        <v>1</v>
      </c>
      <c r="AA54" s="11">
        <v>2.0826422685453001</v>
      </c>
      <c r="AB54" s="11"/>
      <c r="AC54" s="11"/>
      <c r="AD54" s="11"/>
      <c r="AE54" s="11">
        <v>8.5788518334615094E-2</v>
      </c>
      <c r="AF54" s="19">
        <v>1</v>
      </c>
    </row>
    <row r="55" spans="1:32">
      <c r="A55" s="15" t="s">
        <v>786</v>
      </c>
      <c r="B55" s="7">
        <v>41726</v>
      </c>
      <c r="C55" s="8">
        <v>1960.9412476760001</v>
      </c>
      <c r="D55" s="9">
        <v>1932.59</v>
      </c>
      <c r="E55" s="10">
        <v>20.416899999999998</v>
      </c>
      <c r="F55" s="11">
        <v>31.2210446588367</v>
      </c>
      <c r="G55" s="11">
        <v>3.1661975816435399</v>
      </c>
      <c r="H55" s="11">
        <v>-3.5273160267253898</v>
      </c>
      <c r="I55" s="12">
        <v>-10.789737168739901</v>
      </c>
      <c r="J55" s="11">
        <v>-19.030679420676101</v>
      </c>
      <c r="K55" s="11"/>
      <c r="L55" s="11"/>
      <c r="M55" s="11"/>
      <c r="N55" s="11">
        <v>7.2201806900989798</v>
      </c>
      <c r="O55" s="40">
        <v>27</v>
      </c>
      <c r="P55" s="11">
        <v>0.49</v>
      </c>
      <c r="Q55" s="40">
        <v>37</v>
      </c>
      <c r="R55" s="40">
        <v>37</v>
      </c>
      <c r="S55" s="40">
        <v>37</v>
      </c>
      <c r="T55" s="40"/>
      <c r="U55" s="40"/>
      <c r="V55" s="40"/>
      <c r="W55" s="52">
        <v>0.99850303597211099</v>
      </c>
      <c r="X55" s="52">
        <v>0</v>
      </c>
      <c r="Y55" s="52">
        <v>0</v>
      </c>
      <c r="Z55" s="52">
        <v>1.49696402788723E-3</v>
      </c>
      <c r="AA55" s="11">
        <v>0.14969640278872301</v>
      </c>
      <c r="AB55" s="11">
        <v>-1.9179494442811799E-2</v>
      </c>
      <c r="AC55" s="11">
        <v>0.98950962173892298</v>
      </c>
      <c r="AD55" s="11">
        <v>0.63269832365724399</v>
      </c>
      <c r="AE55" s="11">
        <v>-6.2361187913701897E-2</v>
      </c>
      <c r="AF55" s="19">
        <v>0</v>
      </c>
    </row>
    <row r="56" spans="1:32">
      <c r="A56" s="15" t="s">
        <v>31</v>
      </c>
      <c r="B56" s="7">
        <v>39149</v>
      </c>
      <c r="C56" s="8">
        <v>1735.5567115599999</v>
      </c>
      <c r="D56" s="9">
        <v>1661.23</v>
      </c>
      <c r="E56" s="10">
        <v>2934.4748</v>
      </c>
      <c r="F56" s="11">
        <v>102.862748239749</v>
      </c>
      <c r="G56" s="11">
        <v>9.6718755243982493</v>
      </c>
      <c r="H56" s="11">
        <v>25.601741087496599</v>
      </c>
      <c r="I56" s="12">
        <v>54.0275981193154</v>
      </c>
      <c r="J56" s="11">
        <v>18.9503113387475</v>
      </c>
      <c r="K56" s="11">
        <v>5.9329595762754899</v>
      </c>
      <c r="L56" s="11">
        <v>6.5167631009407403</v>
      </c>
      <c r="M56" s="11"/>
      <c r="N56" s="11">
        <v>12.929167698599599</v>
      </c>
      <c r="O56" s="40">
        <v>9</v>
      </c>
      <c r="P56" s="11">
        <v>0.91</v>
      </c>
      <c r="Q56" s="40">
        <v>4</v>
      </c>
      <c r="R56" s="40">
        <v>7</v>
      </c>
      <c r="S56" s="40">
        <v>5</v>
      </c>
      <c r="T56" s="40">
        <v>10</v>
      </c>
      <c r="U56" s="40">
        <v>8</v>
      </c>
      <c r="V56" s="40"/>
      <c r="W56" s="52">
        <v>0</v>
      </c>
      <c r="X56" s="52">
        <v>0</v>
      </c>
      <c r="Y56" s="52">
        <v>0</v>
      </c>
      <c r="Z56" s="52">
        <v>1</v>
      </c>
      <c r="AA56" s="11">
        <v>0.673559665078037</v>
      </c>
      <c r="AB56" s="11">
        <v>2.6861331016836201E-2</v>
      </c>
      <c r="AC56" s="11">
        <v>0.92534161650607105</v>
      </c>
      <c r="AD56" s="11">
        <v>0.60486854692821801</v>
      </c>
      <c r="AE56" s="11">
        <v>5.6483032320869098E-2</v>
      </c>
      <c r="AF56" s="19">
        <v>0</v>
      </c>
    </row>
    <row r="57" spans="1:32">
      <c r="A57" s="15" t="s">
        <v>787</v>
      </c>
      <c r="B57" s="7">
        <v>40403</v>
      </c>
      <c r="C57" s="8">
        <v>623.25710000000004</v>
      </c>
      <c r="D57" s="9">
        <v>590.41</v>
      </c>
      <c r="E57" s="10">
        <v>2987.2248</v>
      </c>
      <c r="F57" s="11">
        <v>102.87447537419</v>
      </c>
      <c r="G57" s="11">
        <v>8.3481066060785007</v>
      </c>
      <c r="H57" s="11">
        <v>25.416286079764301</v>
      </c>
      <c r="I57" s="12">
        <v>53.5346698555675</v>
      </c>
      <c r="J57" s="11">
        <v>18.412386581203702</v>
      </c>
      <c r="K57" s="11">
        <v>5.7577727021674896</v>
      </c>
      <c r="L57" s="11">
        <v>6.4468287813798799</v>
      </c>
      <c r="M57" s="11"/>
      <c r="N57" s="11">
        <v>8.9987749443444507</v>
      </c>
      <c r="O57" s="40">
        <v>8</v>
      </c>
      <c r="P57" s="11">
        <v>1</v>
      </c>
      <c r="Q57" s="40">
        <v>15</v>
      </c>
      <c r="R57" s="40">
        <v>13</v>
      </c>
      <c r="S57" s="40">
        <v>13</v>
      </c>
      <c r="T57" s="40">
        <v>19</v>
      </c>
      <c r="U57" s="40">
        <v>10</v>
      </c>
      <c r="V57" s="40"/>
      <c r="W57" s="52">
        <v>0</v>
      </c>
      <c r="X57" s="52">
        <v>0</v>
      </c>
      <c r="Y57" s="52">
        <v>0</v>
      </c>
      <c r="Z57" s="52">
        <v>1</v>
      </c>
      <c r="AA57" s="11">
        <v>0.41677866524121499</v>
      </c>
      <c r="AB57" s="11">
        <v>1.0743595125820401E-2</v>
      </c>
      <c r="AC57" s="11">
        <v>0.89919477102823298</v>
      </c>
      <c r="AD57" s="11">
        <v>0.778310723716092</v>
      </c>
      <c r="AE57" s="11">
        <v>7.3130845374841005E-2</v>
      </c>
      <c r="AF57" s="19">
        <v>0</v>
      </c>
    </row>
    <row r="58" spans="1:32">
      <c r="A58" s="15" t="s">
        <v>788</v>
      </c>
      <c r="B58" s="7">
        <v>40848</v>
      </c>
      <c r="C58" s="8">
        <v>305.33080000000001</v>
      </c>
      <c r="D58" s="9">
        <v>289.57</v>
      </c>
      <c r="E58" s="10">
        <v>10.3475</v>
      </c>
      <c r="F58" s="11">
        <v>70.644196370447403</v>
      </c>
      <c r="G58" s="11">
        <v>7.7124060541710904</v>
      </c>
      <c r="H58" s="11">
        <v>21.587958121335301</v>
      </c>
      <c r="I58" s="12">
        <v>42.8227551131599</v>
      </c>
      <c r="J58" s="11">
        <v>14.0220385674931</v>
      </c>
      <c r="K58" s="11">
        <v>4.1003621390525797</v>
      </c>
      <c r="L58" s="11"/>
      <c r="M58" s="11"/>
      <c r="N58" s="11">
        <v>0.73612830974709698</v>
      </c>
      <c r="O58" s="40">
        <v>22</v>
      </c>
      <c r="P58" s="11">
        <v>0.5</v>
      </c>
      <c r="Q58" s="40">
        <v>21</v>
      </c>
      <c r="R58" s="40">
        <v>18</v>
      </c>
      <c r="S58" s="40">
        <v>22</v>
      </c>
      <c r="T58" s="40">
        <v>23</v>
      </c>
      <c r="U58" s="40"/>
      <c r="V58" s="40"/>
      <c r="W58" s="52">
        <v>0</v>
      </c>
      <c r="X58" s="52">
        <v>0</v>
      </c>
      <c r="Y58" s="52">
        <v>0</v>
      </c>
      <c r="Z58" s="52">
        <v>1</v>
      </c>
      <c r="AA58" s="11">
        <v>0.110888520603474</v>
      </c>
      <c r="AB58" s="11">
        <v>1.1954472102058E-2</v>
      </c>
      <c r="AC58" s="11">
        <v>0.56325062699323303</v>
      </c>
      <c r="AD58" s="11">
        <v>0.41371616300993602</v>
      </c>
      <c r="AE58" s="11">
        <v>5.9982049566274599E-2</v>
      </c>
      <c r="AF58" s="19">
        <v>2</v>
      </c>
    </row>
    <row r="59" spans="1:32">
      <c r="A59" s="15" t="s">
        <v>789</v>
      </c>
      <c r="B59" s="7">
        <v>40414</v>
      </c>
      <c r="C59" s="8">
        <v>122.27995226900001</v>
      </c>
      <c r="D59" s="9">
        <v>116.47</v>
      </c>
      <c r="E59" s="10">
        <v>303.02929999999998</v>
      </c>
      <c r="F59" s="11">
        <v>102.547215035257</v>
      </c>
      <c r="G59" s="11">
        <v>8.5015801566002498</v>
      </c>
      <c r="H59" s="11">
        <v>25.6511875501416</v>
      </c>
      <c r="I59" s="12">
        <v>54.068506552051502</v>
      </c>
      <c r="J59" s="11">
        <v>18.9489587162982</v>
      </c>
      <c r="K59" s="11">
        <v>5.8409451249393802</v>
      </c>
      <c r="L59" s="11">
        <v>6.5991265592910198</v>
      </c>
      <c r="M59" s="11"/>
      <c r="N59" s="11">
        <v>79.222930458453803</v>
      </c>
      <c r="O59" s="40">
        <v>12</v>
      </c>
      <c r="P59" s="11">
        <v>0.92</v>
      </c>
      <c r="Q59" s="40">
        <v>8</v>
      </c>
      <c r="R59" s="40">
        <v>6</v>
      </c>
      <c r="S59" s="40">
        <v>6</v>
      </c>
      <c r="T59" s="40">
        <v>13</v>
      </c>
      <c r="U59" s="40">
        <v>3</v>
      </c>
      <c r="V59" s="40"/>
      <c r="W59" s="52">
        <v>0</v>
      </c>
      <c r="X59" s="52">
        <v>0</v>
      </c>
      <c r="Y59" s="52">
        <v>0</v>
      </c>
      <c r="Z59" s="52">
        <v>1</v>
      </c>
      <c r="AA59" s="11">
        <v>0.78235286865170595</v>
      </c>
      <c r="AB59" s="11">
        <v>1.3497564736332899E-2</v>
      </c>
      <c r="AC59" s="11">
        <v>0.88792242721341497</v>
      </c>
      <c r="AD59" s="11">
        <v>0.76866961615185603</v>
      </c>
      <c r="AE59" s="11">
        <v>7.7817952566427206E-2</v>
      </c>
      <c r="AF59" s="19">
        <v>0</v>
      </c>
    </row>
    <row r="60" spans="1:32">
      <c r="A60" s="15" t="s">
        <v>790</v>
      </c>
      <c r="B60" s="7">
        <v>41506</v>
      </c>
      <c r="C60" s="8">
        <v>26.057478234000001</v>
      </c>
      <c r="D60" s="9">
        <v>27.02</v>
      </c>
      <c r="E60" s="10">
        <v>85.383799999999994</v>
      </c>
      <c r="F60" s="11">
        <v>-1.3126959048017099</v>
      </c>
      <c r="G60" s="11">
        <v>5.4084550163697998</v>
      </c>
      <c r="H60" s="11">
        <v>3.1136820621818599</v>
      </c>
      <c r="I60" s="12">
        <v>4.1901010521967397</v>
      </c>
      <c r="J60" s="11">
        <v>-1.75448689772936</v>
      </c>
      <c r="K60" s="11"/>
      <c r="L60" s="11"/>
      <c r="M60" s="11"/>
      <c r="N60" s="11">
        <v>18.209128612372201</v>
      </c>
      <c r="O60" s="40">
        <v>31</v>
      </c>
      <c r="P60" s="11">
        <v>0.43</v>
      </c>
      <c r="Q60" s="40">
        <v>32</v>
      </c>
      <c r="R60" s="40">
        <v>32</v>
      </c>
      <c r="S60" s="40">
        <v>29</v>
      </c>
      <c r="T60" s="40"/>
      <c r="U60" s="40"/>
      <c r="V60" s="40"/>
      <c r="W60" s="52">
        <v>0.97251023791679803</v>
      </c>
      <c r="X60" s="52">
        <v>0</v>
      </c>
      <c r="Y60" s="52">
        <v>0</v>
      </c>
      <c r="Z60" s="52">
        <v>2.7489762083203199E-2</v>
      </c>
      <c r="AA60" s="11">
        <v>2.3078462423795298</v>
      </c>
      <c r="AB60" s="11">
        <v>3.9507665728875799E-3</v>
      </c>
      <c r="AC60" s="11">
        <v>0.97830821537969404</v>
      </c>
      <c r="AD60" s="11">
        <v>0.97549488282997099</v>
      </c>
      <c r="AE60" s="11">
        <v>-1.3279071746111801E-2</v>
      </c>
      <c r="AF60" s="19">
        <v>0</v>
      </c>
    </row>
    <row r="61" spans="1:32">
      <c r="A61" s="15" t="s">
        <v>791</v>
      </c>
      <c r="B61" s="7">
        <v>41353</v>
      </c>
      <c r="C61" s="8">
        <v>511.69775992199999</v>
      </c>
      <c r="D61" s="9">
        <v>534.9</v>
      </c>
      <c r="E61" s="10">
        <v>81.842200000000005</v>
      </c>
      <c r="F61" s="11">
        <v>-3.17084487832946</v>
      </c>
      <c r="G61" s="11">
        <v>5.4107917229724096</v>
      </c>
      <c r="H61" s="11">
        <v>3.7911718397110898</v>
      </c>
      <c r="I61" s="12">
        <v>5.4646132060275097</v>
      </c>
      <c r="J61" s="11">
        <v>-2.08835585586412</v>
      </c>
      <c r="K61" s="11">
        <v>13.6595446698022</v>
      </c>
      <c r="L61" s="11"/>
      <c r="M61" s="11"/>
      <c r="N61" s="11">
        <v>12.612696613029099</v>
      </c>
      <c r="O61" s="40">
        <v>35</v>
      </c>
      <c r="P61" s="11">
        <v>0.05</v>
      </c>
      <c r="Q61" s="40">
        <v>31</v>
      </c>
      <c r="R61" s="40">
        <v>31</v>
      </c>
      <c r="S61" s="40">
        <v>32</v>
      </c>
      <c r="T61" s="40">
        <v>3</v>
      </c>
      <c r="U61" s="40"/>
      <c r="V61" s="40"/>
      <c r="W61" s="52">
        <v>0.99082147251207098</v>
      </c>
      <c r="X61" s="52">
        <v>0</v>
      </c>
      <c r="Y61" s="52">
        <v>0</v>
      </c>
      <c r="Z61" s="52">
        <v>9.1785274879295897E-3</v>
      </c>
      <c r="AA61" s="11">
        <v>0.38848586380943001</v>
      </c>
      <c r="AB61" s="11">
        <v>5.4456787940248604E-3</v>
      </c>
      <c r="AC61" s="11">
        <v>0.99535746908531297</v>
      </c>
      <c r="AD61" s="11">
        <v>0.975409509325039</v>
      </c>
      <c r="AE61" s="11">
        <v>-1.4064784922530301E-2</v>
      </c>
      <c r="AF61" s="19">
        <v>0</v>
      </c>
    </row>
    <row r="62" spans="1:32">
      <c r="A62" s="15" t="s">
        <v>792</v>
      </c>
      <c r="B62" s="7">
        <v>40827</v>
      </c>
      <c r="C62" s="8">
        <v>62.443786965800001</v>
      </c>
      <c r="D62" s="9">
        <v>58.77</v>
      </c>
      <c r="E62" s="10">
        <v>10.7432</v>
      </c>
      <c r="F62" s="11">
        <v>73.520301098237695</v>
      </c>
      <c r="G62" s="11">
        <v>8.6411762921314104</v>
      </c>
      <c r="H62" s="11">
        <v>21.529411764705898</v>
      </c>
      <c r="I62" s="12">
        <v>38.506696436437103</v>
      </c>
      <c r="J62" s="11">
        <v>14.4049837601832</v>
      </c>
      <c r="K62" s="11">
        <v>4.4102932372428496</v>
      </c>
      <c r="L62" s="11"/>
      <c r="M62" s="11"/>
      <c r="N62" s="11">
        <v>1.5320169218451301</v>
      </c>
      <c r="O62" s="40">
        <v>20</v>
      </c>
      <c r="P62" s="11">
        <v>0.5</v>
      </c>
      <c r="Q62" s="40">
        <v>6</v>
      </c>
      <c r="R62" s="40">
        <v>20</v>
      </c>
      <c r="S62" s="40">
        <v>19</v>
      </c>
      <c r="T62" s="40">
        <v>22</v>
      </c>
      <c r="U62" s="40"/>
      <c r="V62" s="40"/>
      <c r="W62" s="52">
        <v>0</v>
      </c>
      <c r="X62" s="52">
        <v>0</v>
      </c>
      <c r="Y62" s="52">
        <v>0</v>
      </c>
      <c r="Z62" s="52">
        <v>1</v>
      </c>
      <c r="AA62" s="11">
        <v>0.22835698190071599</v>
      </c>
      <c r="AB62" s="11">
        <v>1.47961845193301E-2</v>
      </c>
      <c r="AC62" s="11">
        <v>0.56953090108154303</v>
      </c>
      <c r="AD62" s="11">
        <v>0.18072704544037399</v>
      </c>
      <c r="AE62" s="11">
        <v>4.2834918038696997E-2</v>
      </c>
      <c r="AF62" s="19">
        <v>2</v>
      </c>
    </row>
    <row r="63" spans="1:32">
      <c r="A63" s="15" t="s">
        <v>793</v>
      </c>
      <c r="B63" s="7">
        <v>40856</v>
      </c>
      <c r="C63" s="8">
        <v>101.034545185</v>
      </c>
      <c r="D63" s="9">
        <v>94.95</v>
      </c>
      <c r="E63" s="10">
        <v>3070.5823</v>
      </c>
      <c r="F63" s="11">
        <v>102.684824430522</v>
      </c>
      <c r="G63" s="11">
        <v>8.5439605927935602</v>
      </c>
      <c r="H63" s="11">
        <v>25.7621728827407</v>
      </c>
      <c r="I63" s="12">
        <v>54.3271848080119</v>
      </c>
      <c r="J63" s="11">
        <v>18.9794283669268</v>
      </c>
      <c r="K63" s="11">
        <v>5.9266726572099202</v>
      </c>
      <c r="L63" s="11"/>
      <c r="M63" s="11"/>
      <c r="N63" s="11">
        <v>1.22885566352349</v>
      </c>
      <c r="O63" s="40">
        <v>10</v>
      </c>
      <c r="P63" s="11">
        <v>0.63</v>
      </c>
      <c r="Q63" s="40">
        <v>7</v>
      </c>
      <c r="R63" s="40">
        <v>4</v>
      </c>
      <c r="S63" s="40">
        <v>3</v>
      </c>
      <c r="T63" s="40">
        <v>11</v>
      </c>
      <c r="U63" s="40"/>
      <c r="V63" s="40"/>
      <c r="W63" s="52">
        <v>0</v>
      </c>
      <c r="X63" s="52">
        <v>0</v>
      </c>
      <c r="Y63" s="52">
        <v>0</v>
      </c>
      <c r="Z63" s="52">
        <v>1</v>
      </c>
      <c r="AA63" s="11">
        <v>0.55051851818488595</v>
      </c>
      <c r="AB63" s="11">
        <v>1.25525874866268E-2</v>
      </c>
      <c r="AC63" s="11">
        <v>0.89470164531664398</v>
      </c>
      <c r="AD63" s="11">
        <v>0.76895184222590895</v>
      </c>
      <c r="AE63" s="11">
        <v>7.6688529712487394E-2</v>
      </c>
      <c r="AF63" s="19">
        <v>0</v>
      </c>
    </row>
    <row r="64" spans="1:32">
      <c r="A64" s="15" t="s">
        <v>794</v>
      </c>
      <c r="B64" s="7">
        <v>41135</v>
      </c>
      <c r="C64" s="8">
        <v>57.424587496000001</v>
      </c>
      <c r="D64" s="9">
        <v>53.58</v>
      </c>
      <c r="E64" s="10">
        <v>9.7586999999999993</v>
      </c>
      <c r="F64" s="11">
        <v>99.909308485268696</v>
      </c>
      <c r="G64" s="11">
        <v>7.8357054455445496</v>
      </c>
      <c r="H64" s="11">
        <v>23.975100044464199</v>
      </c>
      <c r="I64" s="12">
        <v>50.663306868622399</v>
      </c>
      <c r="J64" s="11">
        <v>16.8384756294673</v>
      </c>
      <c r="K64" s="11">
        <v>4.7650204461321204</v>
      </c>
      <c r="L64" s="11"/>
      <c r="M64" s="11"/>
      <c r="N64" s="11">
        <v>-0.62897278545560598</v>
      </c>
      <c r="O64" s="40">
        <v>15</v>
      </c>
      <c r="P64" s="11">
        <v>1.1399999999999999</v>
      </c>
      <c r="Q64" s="40">
        <v>20</v>
      </c>
      <c r="R64" s="40">
        <v>17</v>
      </c>
      <c r="S64" s="40">
        <v>15</v>
      </c>
      <c r="T64" s="40">
        <v>21</v>
      </c>
      <c r="U64" s="40"/>
      <c r="V64" s="40"/>
      <c r="W64" s="52">
        <v>0</v>
      </c>
      <c r="X64" s="52">
        <v>0</v>
      </c>
      <c r="Y64" s="52">
        <v>0</v>
      </c>
      <c r="Z64" s="52">
        <v>1</v>
      </c>
      <c r="AA64" s="11">
        <v>5.89153308395974E-2</v>
      </c>
      <c r="AB64" s="11">
        <v>5.36189668316207E-3</v>
      </c>
      <c r="AC64" s="11">
        <v>0.889890043127608</v>
      </c>
      <c r="AD64" s="11">
        <v>0.76826764104471401</v>
      </c>
      <c r="AE64" s="11">
        <v>6.8842372871462207E-2</v>
      </c>
      <c r="AF64" s="19">
        <v>1</v>
      </c>
    </row>
    <row r="65" spans="1:32">
      <c r="A65" s="15" t="s">
        <v>795</v>
      </c>
      <c r="B65" s="7">
        <v>40256</v>
      </c>
      <c r="C65" s="8">
        <v>48.091000000000001</v>
      </c>
      <c r="D65" s="9">
        <v>45.69</v>
      </c>
      <c r="E65" s="10">
        <v>3022.7060999999999</v>
      </c>
      <c r="F65" s="11">
        <v>102.526012754349</v>
      </c>
      <c r="G65" s="11">
        <v>8.3457882169757394</v>
      </c>
      <c r="H65" s="11">
        <v>25.4787940145237</v>
      </c>
      <c r="I65" s="12">
        <v>53.808553620927498</v>
      </c>
      <c r="J65" s="11">
        <v>18.720477290939801</v>
      </c>
      <c r="K65" s="11">
        <v>5.7818803221817703</v>
      </c>
      <c r="L65" s="11">
        <v>6.5636424460438603</v>
      </c>
      <c r="M65" s="11"/>
      <c r="N65" s="11">
        <v>9.7443755057726094</v>
      </c>
      <c r="O65" s="40">
        <v>13</v>
      </c>
      <c r="P65" s="11">
        <v>1</v>
      </c>
      <c r="Q65" s="40">
        <v>16</v>
      </c>
      <c r="R65" s="40">
        <v>11</v>
      </c>
      <c r="S65" s="40">
        <v>10</v>
      </c>
      <c r="T65" s="40">
        <v>17</v>
      </c>
      <c r="U65" s="40">
        <v>4</v>
      </c>
      <c r="V65" s="40"/>
      <c r="W65" s="52">
        <v>0</v>
      </c>
      <c r="X65" s="52">
        <v>0</v>
      </c>
      <c r="Y65" s="52">
        <v>0</v>
      </c>
      <c r="Z65" s="52">
        <v>0.999999999999999</v>
      </c>
      <c r="AA65" s="11">
        <v>0.93739193619694205</v>
      </c>
      <c r="AB65" s="11">
        <v>1.2094730811901201E-2</v>
      </c>
      <c r="AC65" s="11">
        <v>0.89358835286391503</v>
      </c>
      <c r="AD65" s="11">
        <v>0.77589483977082496</v>
      </c>
      <c r="AE65" s="11">
        <v>7.4578567717472399E-2</v>
      </c>
      <c r="AF65" s="19">
        <v>0</v>
      </c>
    </row>
    <row r="66" spans="1:32">
      <c r="A66" s="15" t="s">
        <v>796</v>
      </c>
      <c r="B66" s="7">
        <v>40882</v>
      </c>
      <c r="C66" s="8">
        <v>18.5503</v>
      </c>
      <c r="D66" s="9">
        <v>17.36</v>
      </c>
      <c r="E66" s="10">
        <v>9.7754999999999992</v>
      </c>
      <c r="F66" s="11">
        <v>72.959555029277098</v>
      </c>
      <c r="G66" s="11">
        <v>8.0058336739992502</v>
      </c>
      <c r="H66" s="11">
        <v>29.189353491568401</v>
      </c>
      <c r="I66" s="12">
        <v>63.5748207602836</v>
      </c>
      <c r="J66" s="11">
        <v>14.155757710228499</v>
      </c>
      <c r="K66" s="11">
        <v>3.6344913367428702</v>
      </c>
      <c r="L66" s="11"/>
      <c r="M66" s="11"/>
      <c r="N66" s="11">
        <v>-0.49622155745389102</v>
      </c>
      <c r="O66" s="40">
        <v>21</v>
      </c>
      <c r="P66" s="11">
        <v>0.5</v>
      </c>
      <c r="Q66" s="40">
        <v>18</v>
      </c>
      <c r="R66" s="40">
        <v>3</v>
      </c>
      <c r="S66" s="40">
        <v>21</v>
      </c>
      <c r="T66" s="40">
        <v>28</v>
      </c>
      <c r="U66" s="40"/>
      <c r="V66" s="40"/>
      <c r="W66" s="52">
        <v>0</v>
      </c>
      <c r="X66" s="52">
        <v>0</v>
      </c>
      <c r="Y66" s="52">
        <v>0</v>
      </c>
      <c r="Z66" s="52">
        <v>1</v>
      </c>
      <c r="AA66" s="11">
        <v>0.42862327816152901</v>
      </c>
      <c r="AB66" s="11">
        <v>4.4943687480920098E-2</v>
      </c>
      <c r="AC66" s="11">
        <v>0.45181861478075802</v>
      </c>
      <c r="AD66" s="11">
        <v>3.06964748225666E-2</v>
      </c>
      <c r="AE66" s="11">
        <v>3.1650641783423701E-2</v>
      </c>
      <c r="AF66" s="19">
        <v>2</v>
      </c>
    </row>
    <row r="67" spans="1:32">
      <c r="A67" s="15" t="s">
        <v>797</v>
      </c>
      <c r="B67" s="7">
        <v>40710</v>
      </c>
      <c r="C67" s="8">
        <v>1.3959999999999999</v>
      </c>
      <c r="D67" s="9">
        <v>1.45</v>
      </c>
      <c r="E67" s="10">
        <v>831.76660000000004</v>
      </c>
      <c r="F67" s="11">
        <v>-3.21472248200643</v>
      </c>
      <c r="G67" s="11">
        <v>5.4662708035754202</v>
      </c>
      <c r="H67" s="11">
        <v>3.8229681155325101</v>
      </c>
      <c r="I67" s="12">
        <v>5.5287877090225903</v>
      </c>
      <c r="J67" s="11">
        <v>-2.2258788092941901</v>
      </c>
      <c r="K67" s="11">
        <v>13.333336284634401</v>
      </c>
      <c r="L67" s="11">
        <v>8.6965085186426805</v>
      </c>
      <c r="M67" s="11"/>
      <c r="N67" s="11">
        <v>9.1633467129669004</v>
      </c>
      <c r="O67" s="40">
        <v>36</v>
      </c>
      <c r="P67" s="11">
        <v>0.1</v>
      </c>
      <c r="Q67" s="40">
        <v>28</v>
      </c>
      <c r="R67" s="40">
        <v>30</v>
      </c>
      <c r="S67" s="40">
        <v>33</v>
      </c>
      <c r="T67" s="40">
        <v>6</v>
      </c>
      <c r="U67" s="40">
        <v>1</v>
      </c>
      <c r="V67" s="40"/>
      <c r="W67" s="52">
        <v>0.99126246990024003</v>
      </c>
      <c r="X67" s="52">
        <v>0</v>
      </c>
      <c r="Y67" s="52">
        <v>0</v>
      </c>
      <c r="Z67" s="52">
        <v>8.7375300997591995E-3</v>
      </c>
      <c r="AA67" s="11">
        <v>0.34399724802201598</v>
      </c>
      <c r="AB67" s="11">
        <v>4.9578612138193E-3</v>
      </c>
      <c r="AC67" s="11">
        <v>0.99793836307196904</v>
      </c>
      <c r="AD67" s="11">
        <v>0.97541551800230097</v>
      </c>
      <c r="AE67" s="11">
        <v>-1.45417807659092E-2</v>
      </c>
      <c r="AF67" s="19">
        <v>0</v>
      </c>
    </row>
    <row r="68" spans="1:32">
      <c r="A68" s="15" t="s">
        <v>798</v>
      </c>
      <c r="B68" s="7">
        <v>39290</v>
      </c>
      <c r="C68" s="8">
        <v>501.0283</v>
      </c>
      <c r="D68" s="9">
        <v>475.97</v>
      </c>
      <c r="E68" s="10">
        <v>292.81240000000003</v>
      </c>
      <c r="F68" s="11">
        <v>103.359935533292</v>
      </c>
      <c r="G68" s="11">
        <v>8.3954415131777491</v>
      </c>
      <c r="H68" s="11">
        <v>25.5968169761273</v>
      </c>
      <c r="I68" s="12">
        <v>53.9723111840934</v>
      </c>
      <c r="J68" s="11">
        <v>18.725474374953901</v>
      </c>
      <c r="K68" s="11">
        <v>5.7631970164797401</v>
      </c>
      <c r="L68" s="11">
        <v>6.4855321043280503</v>
      </c>
      <c r="M68" s="11"/>
      <c r="N68" s="11">
        <v>45.983857597409703</v>
      </c>
      <c r="O68" s="40">
        <v>6</v>
      </c>
      <c r="P68" s="11">
        <v>1</v>
      </c>
      <c r="Q68" s="40">
        <v>12</v>
      </c>
      <c r="R68" s="40">
        <v>8</v>
      </c>
      <c r="S68" s="40">
        <v>9</v>
      </c>
      <c r="T68" s="40">
        <v>18</v>
      </c>
      <c r="U68" s="40">
        <v>9</v>
      </c>
      <c r="V68" s="40"/>
      <c r="W68" s="52">
        <v>0</v>
      </c>
      <c r="X68" s="52">
        <v>0</v>
      </c>
      <c r="Y68" s="52">
        <v>0</v>
      </c>
      <c r="Z68" s="52">
        <v>0.999999999999999</v>
      </c>
      <c r="AA68" s="11">
        <v>-3.6326024918098401E-2</v>
      </c>
      <c r="AB68" s="11">
        <v>1.1639727390638999E-2</v>
      </c>
      <c r="AC68" s="11">
        <v>0.89770335272938395</v>
      </c>
      <c r="AD68" s="11">
        <v>0.76870914149371505</v>
      </c>
      <c r="AE68" s="11">
        <v>7.5637919204301907E-2</v>
      </c>
      <c r="AF68" s="19">
        <v>0</v>
      </c>
    </row>
    <row r="69" spans="1:32">
      <c r="A69" s="15" t="s">
        <v>799</v>
      </c>
      <c r="B69" s="7">
        <v>40627</v>
      </c>
      <c r="C69" s="8">
        <v>217.0429</v>
      </c>
      <c r="D69" s="9">
        <v>204.78</v>
      </c>
      <c r="E69" s="10">
        <v>13.1197</v>
      </c>
      <c r="F69" s="11">
        <v>62.727136412759002</v>
      </c>
      <c r="G69" s="11">
        <v>5.9920827274196196</v>
      </c>
      <c r="H69" s="11">
        <v>20.0162830692671</v>
      </c>
      <c r="I69" s="12">
        <v>42.238412874061197</v>
      </c>
      <c r="J69" s="11">
        <v>14.967095174251</v>
      </c>
      <c r="K69" s="11">
        <v>3.4691464060903701</v>
      </c>
      <c r="L69" s="11">
        <v>4.46527990019014</v>
      </c>
      <c r="M69" s="11"/>
      <c r="N69" s="11">
        <v>5.2946137233992996</v>
      </c>
      <c r="O69" s="40">
        <v>25</v>
      </c>
      <c r="P69" s="11">
        <v>0.7</v>
      </c>
      <c r="Q69" s="40">
        <v>27</v>
      </c>
      <c r="R69" s="40">
        <v>25</v>
      </c>
      <c r="S69" s="40">
        <v>17</v>
      </c>
      <c r="T69" s="40">
        <v>30</v>
      </c>
      <c r="U69" s="40">
        <v>16</v>
      </c>
      <c r="V69" s="40"/>
      <c r="W69" s="52">
        <v>0</v>
      </c>
      <c r="X69" s="52">
        <v>0</v>
      </c>
      <c r="Y69" s="52">
        <v>0</v>
      </c>
      <c r="Z69" s="52">
        <v>1</v>
      </c>
      <c r="AA69" s="11">
        <v>1.3482439379075399</v>
      </c>
      <c r="AB69" s="11">
        <v>1.20724294143359E-2</v>
      </c>
      <c r="AC69" s="11">
        <v>0.62167614956815598</v>
      </c>
      <c r="AD69" s="11">
        <v>0.45500852092324301</v>
      </c>
      <c r="AE69" s="11">
        <v>6.3039352636104995E-2</v>
      </c>
      <c r="AF69" s="19">
        <v>2</v>
      </c>
    </row>
    <row r="70" spans="1:32">
      <c r="A70" s="15" t="s">
        <v>800</v>
      </c>
      <c r="B70" s="7">
        <v>39605</v>
      </c>
      <c r="C70" s="8">
        <v>51.188499999999998</v>
      </c>
      <c r="D70" s="9">
        <v>45.85</v>
      </c>
      <c r="E70" s="10">
        <v>11.409000000000001</v>
      </c>
      <c r="F70" s="11">
        <v>222.599135974718</v>
      </c>
      <c r="G70" s="11">
        <v>40.366633858267697</v>
      </c>
      <c r="H70" s="11">
        <v>78.237775347601897</v>
      </c>
      <c r="I70" s="12">
        <v>176.28009051107799</v>
      </c>
      <c r="J70" s="11">
        <v>43.853234144496298</v>
      </c>
      <c r="K70" s="11">
        <v>11.9228257456449</v>
      </c>
      <c r="L70" s="11">
        <v>-4.5488683639806098</v>
      </c>
      <c r="M70" s="11"/>
      <c r="N70" s="11">
        <v>1.6499729961192899</v>
      </c>
      <c r="O70" s="40">
        <v>2</v>
      </c>
      <c r="P70" s="11">
        <v>1.89</v>
      </c>
      <c r="Q70" s="40">
        <v>1</v>
      </c>
      <c r="R70" s="40">
        <v>2</v>
      </c>
      <c r="S70" s="40">
        <v>2</v>
      </c>
      <c r="T70" s="40">
        <v>7</v>
      </c>
      <c r="U70" s="40">
        <v>18</v>
      </c>
      <c r="V70" s="40"/>
      <c r="W70" s="52">
        <v>0</v>
      </c>
      <c r="X70" s="52">
        <v>0</v>
      </c>
      <c r="Y70" s="52">
        <v>0</v>
      </c>
      <c r="Z70" s="52">
        <v>1</v>
      </c>
      <c r="AA70" s="11">
        <v>1.47666992391987</v>
      </c>
      <c r="AB70" s="11"/>
      <c r="AC70" s="11"/>
      <c r="AD70" s="11"/>
      <c r="AE70" s="11">
        <v>5.74323057027495E-2</v>
      </c>
      <c r="AF70" s="19">
        <v>1</v>
      </c>
    </row>
    <row r="71" spans="1:32">
      <c r="A71" s="15" t="s">
        <v>801</v>
      </c>
      <c r="B71" s="7">
        <v>39500</v>
      </c>
      <c r="C71" s="8">
        <v>63.634099999999997</v>
      </c>
      <c r="D71" s="9">
        <v>60.9</v>
      </c>
      <c r="E71" s="10">
        <v>1461.8232</v>
      </c>
      <c r="F71" s="11">
        <v>103.61986338753201</v>
      </c>
      <c r="G71" s="11">
        <v>8.4481536583125703</v>
      </c>
      <c r="H71" s="11">
        <v>25.424179335368802</v>
      </c>
      <c r="I71" s="12">
        <v>53.695591226836598</v>
      </c>
      <c r="J71" s="11">
        <v>18.666250824554201</v>
      </c>
      <c r="K71" s="11">
        <v>5.8003968617754502</v>
      </c>
      <c r="L71" s="11">
        <v>6.5562743344925298</v>
      </c>
      <c r="M71" s="11"/>
      <c r="N71" s="11">
        <v>11.412545599924</v>
      </c>
      <c r="O71" s="40">
        <v>4</v>
      </c>
      <c r="P71" s="11">
        <v>1</v>
      </c>
      <c r="Q71" s="40">
        <v>10</v>
      </c>
      <c r="R71" s="40">
        <v>12</v>
      </c>
      <c r="S71" s="40">
        <v>11</v>
      </c>
      <c r="T71" s="40">
        <v>15</v>
      </c>
      <c r="U71" s="40">
        <v>6</v>
      </c>
      <c r="V71" s="40"/>
      <c r="W71" s="52">
        <v>0</v>
      </c>
      <c r="X71" s="52">
        <v>0</v>
      </c>
      <c r="Y71" s="52">
        <v>0</v>
      </c>
      <c r="Z71" s="52">
        <v>1</v>
      </c>
      <c r="AA71" s="11">
        <v>-0.15534937186961201</v>
      </c>
      <c r="AB71" s="11">
        <v>1.11292013386349E-2</v>
      </c>
      <c r="AC71" s="11">
        <v>0.90880649137342495</v>
      </c>
      <c r="AD71" s="11">
        <v>0.80366114224191598</v>
      </c>
      <c r="AE71" s="11">
        <v>7.4610588862046801E-2</v>
      </c>
      <c r="AF71" s="19">
        <v>0</v>
      </c>
    </row>
    <row r="72" spans="1:32">
      <c r="A72" s="15" t="s">
        <v>802</v>
      </c>
      <c r="B72" s="7">
        <v>40682</v>
      </c>
      <c r="C72" s="8">
        <v>12.045299999999999</v>
      </c>
      <c r="D72" s="9">
        <v>11.85</v>
      </c>
      <c r="E72" s="10">
        <v>12.946199999999999</v>
      </c>
      <c r="F72" s="11">
        <v>51.764295803408203</v>
      </c>
      <c r="G72" s="11">
        <v>8.0011011837725494</v>
      </c>
      <c r="H72" s="11">
        <v>19.392441485142999</v>
      </c>
      <c r="I72" s="12">
        <v>41.708730621342703</v>
      </c>
      <c r="J72" s="11">
        <v>13.279957999737499</v>
      </c>
      <c r="K72" s="11">
        <v>3.9197297087148799</v>
      </c>
      <c r="L72" s="11">
        <v>5.1399259990433199</v>
      </c>
      <c r="M72" s="11"/>
      <c r="N72" s="11">
        <v>5.1806041966318901</v>
      </c>
      <c r="O72" s="40">
        <v>26</v>
      </c>
      <c r="P72" s="11">
        <v>0.25</v>
      </c>
      <c r="Q72" s="40">
        <v>19</v>
      </c>
      <c r="R72" s="40">
        <v>26</v>
      </c>
      <c r="S72" s="40">
        <v>25</v>
      </c>
      <c r="T72" s="40">
        <v>26</v>
      </c>
      <c r="U72" s="40">
        <v>14</v>
      </c>
      <c r="V72" s="40"/>
      <c r="W72" s="52">
        <v>0</v>
      </c>
      <c r="X72" s="52">
        <v>0</v>
      </c>
      <c r="Y72" s="52">
        <v>0</v>
      </c>
      <c r="Z72" s="52">
        <v>0.999999999999999</v>
      </c>
      <c r="AA72" s="11">
        <v>-1.3500514707111E-2</v>
      </c>
      <c r="AB72" s="11">
        <v>6.0002011092132497E-3</v>
      </c>
      <c r="AC72" s="11">
        <v>0.63858845104761297</v>
      </c>
      <c r="AD72" s="11">
        <v>0.60752647360354495</v>
      </c>
      <c r="AE72" s="11">
        <v>6.2389403861884497E-2</v>
      </c>
      <c r="AF72" s="19">
        <v>1.5</v>
      </c>
    </row>
    <row r="73" spans="1:32">
      <c r="A73" s="15" t="s">
        <v>803</v>
      </c>
      <c r="B73" s="7">
        <v>39408</v>
      </c>
      <c r="C73" s="8">
        <v>1410.1960999999999</v>
      </c>
      <c r="D73" s="9">
        <v>1345.31</v>
      </c>
      <c r="E73" s="10">
        <v>2838.9245000000001</v>
      </c>
      <c r="F73" s="11">
        <v>103.502600053252</v>
      </c>
      <c r="G73" s="11">
        <v>8.4130330977486096</v>
      </c>
      <c r="H73" s="11">
        <v>24.893811041328899</v>
      </c>
      <c r="I73" s="12">
        <v>52.4685575818175</v>
      </c>
      <c r="J73" s="11">
        <v>18.0954298848287</v>
      </c>
      <c r="K73" s="11">
        <v>5.5381471201331598</v>
      </c>
      <c r="L73" s="11">
        <v>6.4000967794734196</v>
      </c>
      <c r="M73" s="11"/>
      <c r="N73" s="11">
        <v>12.5548179677745</v>
      </c>
      <c r="O73" s="40">
        <v>5</v>
      </c>
      <c r="P73" s="11">
        <v>1</v>
      </c>
      <c r="Q73" s="40">
        <v>11</v>
      </c>
      <c r="R73" s="40">
        <v>16</v>
      </c>
      <c r="S73" s="40">
        <v>14</v>
      </c>
      <c r="T73" s="40">
        <v>20</v>
      </c>
      <c r="U73" s="40">
        <v>12</v>
      </c>
      <c r="V73" s="40"/>
      <c r="W73" s="52">
        <v>0</v>
      </c>
      <c r="X73" s="52">
        <v>0</v>
      </c>
      <c r="Y73" s="52">
        <v>0</v>
      </c>
      <c r="Z73" s="52">
        <v>1</v>
      </c>
      <c r="AA73" s="11">
        <v>7.57897852894239E-2</v>
      </c>
      <c r="AB73" s="11">
        <v>8.4987712283489895E-3</v>
      </c>
      <c r="AC73" s="11">
        <v>0.89530577961129798</v>
      </c>
      <c r="AD73" s="11">
        <v>0.786410079190212</v>
      </c>
      <c r="AE73" s="11">
        <v>7.1078373078555399E-2</v>
      </c>
      <c r="AF73" s="19">
        <v>0</v>
      </c>
    </row>
    <row r="74" spans="1:32">
      <c r="A74" s="15" t="s">
        <v>804</v>
      </c>
      <c r="B74" s="7">
        <v>41358</v>
      </c>
      <c r="C74" s="8">
        <v>6.3868</v>
      </c>
      <c r="D74" s="9">
        <v>7.46</v>
      </c>
      <c r="E74" s="10">
        <v>83.541600000000003</v>
      </c>
      <c r="F74" s="11">
        <v>-1.92909537968907</v>
      </c>
      <c r="G74" s="11">
        <v>5.2887887358025401</v>
      </c>
      <c r="H74" s="11">
        <v>2.86575500343536</v>
      </c>
      <c r="I74" s="12">
        <v>3.7056583118742501</v>
      </c>
      <c r="J74" s="11">
        <v>-2.3739936966172701</v>
      </c>
      <c r="K74" s="11">
        <v>14.2491196853296</v>
      </c>
      <c r="L74" s="11"/>
      <c r="M74" s="11"/>
      <c r="N74" s="11">
        <v>13.553278413174199</v>
      </c>
      <c r="O74" s="40">
        <v>32</v>
      </c>
      <c r="P74" s="11">
        <v>0.89</v>
      </c>
      <c r="Q74" s="40">
        <v>33</v>
      </c>
      <c r="R74" s="40">
        <v>34</v>
      </c>
      <c r="S74" s="40">
        <v>34</v>
      </c>
      <c r="T74" s="40">
        <v>1</v>
      </c>
      <c r="U74" s="40"/>
      <c r="V74" s="40"/>
      <c r="W74" s="52">
        <v>0.97788853646566898</v>
      </c>
      <c r="X74" s="52">
        <v>0</v>
      </c>
      <c r="Y74" s="52">
        <v>0</v>
      </c>
      <c r="Z74" s="52">
        <v>2.21114635343314E-2</v>
      </c>
      <c r="AA74" s="11">
        <v>1.76741325922499</v>
      </c>
      <c r="AB74" s="11">
        <v>1.6438601270884199E-3</v>
      </c>
      <c r="AC74" s="11">
        <v>0.98606492965501003</v>
      </c>
      <c r="AD74" s="11">
        <v>0.97544856703448801</v>
      </c>
      <c r="AE74" s="11">
        <v>-1.55378744782945E-2</v>
      </c>
      <c r="AF74" s="19">
        <v>0</v>
      </c>
    </row>
    <row r="75" spans="1:32">
      <c r="A75" s="15" t="s">
        <v>805</v>
      </c>
      <c r="B75" s="7">
        <v>41739</v>
      </c>
      <c r="C75" s="8">
        <v>14.4893</v>
      </c>
      <c r="D75" s="9">
        <v>15.01</v>
      </c>
      <c r="E75" s="10">
        <v>37.199199999999998</v>
      </c>
      <c r="F75" s="11">
        <v>4.0877212599705599</v>
      </c>
      <c r="G75" s="11">
        <v>6.7500789164060002</v>
      </c>
      <c r="H75" s="11">
        <v>2.1593995534549402</v>
      </c>
      <c r="I75" s="12">
        <v>2.4727702366809701</v>
      </c>
      <c r="J75" s="11">
        <v>4.7814611694651203</v>
      </c>
      <c r="K75" s="11"/>
      <c r="L75" s="11"/>
      <c r="M75" s="11"/>
      <c r="N75" s="11">
        <v>15.984195367819501</v>
      </c>
      <c r="O75" s="40">
        <v>30</v>
      </c>
      <c r="P75" s="11">
        <v>0.09</v>
      </c>
      <c r="Q75" s="40">
        <v>25</v>
      </c>
      <c r="R75" s="40">
        <v>35</v>
      </c>
      <c r="S75" s="40">
        <v>27</v>
      </c>
      <c r="T75" s="40"/>
      <c r="U75" s="40"/>
      <c r="V75" s="40"/>
      <c r="W75" s="52">
        <v>0.99148415648390997</v>
      </c>
      <c r="X75" s="52">
        <v>0</v>
      </c>
      <c r="Y75" s="52">
        <v>0</v>
      </c>
      <c r="Z75" s="52">
        <v>8.5158435160908597E-3</v>
      </c>
      <c r="AA75" s="11">
        <v>0.85158435160908597</v>
      </c>
      <c r="AB75" s="11">
        <v>5.6812478076761E-3</v>
      </c>
      <c r="AC75" s="11">
        <v>0.98800764947569997</v>
      </c>
      <c r="AD75" s="11">
        <v>0.97517895085574102</v>
      </c>
      <c r="AE75" s="11">
        <v>1.32893633318036E-2</v>
      </c>
      <c r="AF75" s="19">
        <v>0</v>
      </c>
    </row>
    <row r="76" spans="1:32">
      <c r="A76" s="15" t="s">
        <v>806</v>
      </c>
      <c r="B76" s="7">
        <v>41744</v>
      </c>
      <c r="C76" s="8">
        <v>12.2864</v>
      </c>
      <c r="D76" s="9">
        <v>12.47</v>
      </c>
      <c r="E76" s="10">
        <v>20.140699999999999</v>
      </c>
      <c r="F76" s="11">
        <v>22.605441100828699</v>
      </c>
      <c r="G76" s="11">
        <v>6.0729107417472301</v>
      </c>
      <c r="H76" s="11">
        <v>2.09091554221874</v>
      </c>
      <c r="I76" s="12">
        <v>2.2467712732299199</v>
      </c>
      <c r="J76" s="11">
        <v>-2.46162041745364</v>
      </c>
      <c r="K76" s="11"/>
      <c r="L76" s="11"/>
      <c r="M76" s="11"/>
      <c r="N76" s="11">
        <v>7.4563504302625603</v>
      </c>
      <c r="O76" s="40">
        <v>28</v>
      </c>
      <c r="P76" s="11">
        <v>0.1</v>
      </c>
      <c r="Q76" s="40">
        <v>26</v>
      </c>
      <c r="R76" s="40">
        <v>36</v>
      </c>
      <c r="S76" s="40">
        <v>35</v>
      </c>
      <c r="T76" s="40"/>
      <c r="U76" s="40"/>
      <c r="V76" s="40"/>
      <c r="W76" s="52">
        <v>0.94696397979615399</v>
      </c>
      <c r="X76" s="52">
        <v>2.76559559327927E-2</v>
      </c>
      <c r="Y76" s="52">
        <v>0</v>
      </c>
      <c r="Z76" s="52">
        <v>2.5380064271053701E-2</v>
      </c>
      <c r="AA76" s="11">
        <v>2.5380064271053699</v>
      </c>
      <c r="AB76" s="11">
        <v>1.1554182496875801E-2</v>
      </c>
      <c r="AC76" s="11">
        <v>0.98611606820203102</v>
      </c>
      <c r="AD76" s="11">
        <v>0.973718821813497</v>
      </c>
      <c r="AE76" s="11">
        <v>-1.4228093384988E-2</v>
      </c>
      <c r="AF76" s="19">
        <v>0</v>
      </c>
    </row>
    <row r="77" spans="1:32">
      <c r="A77" s="15" t="s">
        <v>807</v>
      </c>
      <c r="B77" s="7">
        <v>41600</v>
      </c>
      <c r="C77" s="8">
        <v>24.858000000000001</v>
      </c>
      <c r="D77" s="9">
        <v>25.04</v>
      </c>
      <c r="E77" s="10">
        <v>83.901200000000003</v>
      </c>
      <c r="F77" s="11">
        <v>-3.1295286020522699</v>
      </c>
      <c r="G77" s="11">
        <v>5.44736567592805</v>
      </c>
      <c r="H77" s="11">
        <v>3.8346490896962599</v>
      </c>
      <c r="I77" s="12">
        <v>5.5594917920986298</v>
      </c>
      <c r="J77" s="11">
        <v>-1.9647662436450299</v>
      </c>
      <c r="K77" s="11"/>
      <c r="L77" s="11"/>
      <c r="M77" s="11"/>
      <c r="N77" s="11">
        <v>13.720242177141101</v>
      </c>
      <c r="O77" s="40">
        <v>34</v>
      </c>
      <c r="P77" s="11">
        <v>0.08</v>
      </c>
      <c r="Q77" s="40">
        <v>29</v>
      </c>
      <c r="R77" s="40">
        <v>29</v>
      </c>
      <c r="S77" s="40">
        <v>31</v>
      </c>
      <c r="T77" s="40"/>
      <c r="U77" s="40"/>
      <c r="V77" s="40"/>
      <c r="W77" s="52">
        <v>0.98498327169397903</v>
      </c>
      <c r="X77" s="52">
        <v>0</v>
      </c>
      <c r="Y77" s="52">
        <v>0</v>
      </c>
      <c r="Z77" s="52">
        <v>1.5016728306020801E-2</v>
      </c>
      <c r="AA77" s="11">
        <v>0.97564865110296295</v>
      </c>
      <c r="AB77" s="11">
        <v>5.8416409842939297E-3</v>
      </c>
      <c r="AC77" s="11">
        <v>0.991066720070921</v>
      </c>
      <c r="AD77" s="11">
        <v>0.97539473077305605</v>
      </c>
      <c r="AE77" s="11">
        <v>-1.3663360631946401E-2</v>
      </c>
      <c r="AF77" s="19">
        <v>0</v>
      </c>
    </row>
    <row r="78" spans="1:32">
      <c r="A78" s="15" t="s">
        <v>808</v>
      </c>
      <c r="B78" s="7">
        <v>40609</v>
      </c>
      <c r="C78" s="8">
        <v>996.99599999999998</v>
      </c>
      <c r="D78" s="9">
        <v>938.85</v>
      </c>
      <c r="E78" s="10">
        <v>13.3727</v>
      </c>
      <c r="F78" s="11">
        <v>77.924497827532704</v>
      </c>
      <c r="G78" s="11">
        <v>5.1751122716226003</v>
      </c>
      <c r="H78" s="11">
        <v>20.472604097223499</v>
      </c>
      <c r="I78" s="12">
        <v>43.933950640039598</v>
      </c>
      <c r="J78" s="11">
        <v>13.497250135795699</v>
      </c>
      <c r="K78" s="11">
        <v>3.8608202198727701</v>
      </c>
      <c r="L78" s="11">
        <v>4.7563119905652496</v>
      </c>
      <c r="M78" s="11"/>
      <c r="N78" s="11">
        <v>5.6232813973249502</v>
      </c>
      <c r="O78" s="40">
        <v>19</v>
      </c>
      <c r="P78" s="11">
        <v>0.7</v>
      </c>
      <c r="Q78" s="40">
        <v>34</v>
      </c>
      <c r="R78" s="40">
        <v>24</v>
      </c>
      <c r="S78" s="40">
        <v>24</v>
      </c>
      <c r="T78" s="40">
        <v>27</v>
      </c>
      <c r="U78" s="40">
        <v>15</v>
      </c>
      <c r="V78" s="40"/>
      <c r="W78" s="52">
        <v>0</v>
      </c>
      <c r="X78" s="52">
        <v>0</v>
      </c>
      <c r="Y78" s="52">
        <v>0</v>
      </c>
      <c r="Z78" s="52">
        <v>1</v>
      </c>
      <c r="AA78" s="11">
        <v>0.37750349576016101</v>
      </c>
      <c r="AB78" s="11">
        <v>1.10943173953536E-2</v>
      </c>
      <c r="AC78" s="11">
        <v>0.607085449592912</v>
      </c>
      <c r="AD78" s="11">
        <v>0.44102516905526101</v>
      </c>
      <c r="AE78" s="11">
        <v>5.97424843034743E-2</v>
      </c>
      <c r="AF78" s="19">
        <v>2</v>
      </c>
    </row>
    <row r="79" spans="1:32">
      <c r="A79" s="15" t="s">
        <v>809</v>
      </c>
      <c r="B79" s="7">
        <v>40798</v>
      </c>
      <c r="C79" s="8">
        <v>572.84900000000005</v>
      </c>
      <c r="D79" s="9">
        <v>536.67999999999995</v>
      </c>
      <c r="E79" s="10">
        <v>10.097200000000001</v>
      </c>
      <c r="F79" s="11">
        <v>83.305852974378496</v>
      </c>
      <c r="G79" s="11">
        <v>8.6444726591921697</v>
      </c>
      <c r="H79" s="11">
        <v>21.461308055959901</v>
      </c>
      <c r="I79" s="12">
        <v>46.2262132743599</v>
      </c>
      <c r="J79" s="11">
        <v>14.484619658265</v>
      </c>
      <c r="K79" s="11">
        <v>3.4997637314049901</v>
      </c>
      <c r="L79" s="11"/>
      <c r="M79" s="11"/>
      <c r="N79" s="11">
        <v>0.201956149503113</v>
      </c>
      <c r="O79" s="40">
        <v>18</v>
      </c>
      <c r="P79" s="11">
        <v>0.53</v>
      </c>
      <c r="Q79" s="40">
        <v>5</v>
      </c>
      <c r="R79" s="40">
        <v>21</v>
      </c>
      <c r="S79" s="40">
        <v>18</v>
      </c>
      <c r="T79" s="40">
        <v>29</v>
      </c>
      <c r="U79" s="40"/>
      <c r="V79" s="40"/>
      <c r="W79" s="52">
        <v>0</v>
      </c>
      <c r="X79" s="52">
        <v>0</v>
      </c>
      <c r="Y79" s="52">
        <v>0</v>
      </c>
      <c r="Z79" s="52">
        <v>1</v>
      </c>
      <c r="AA79" s="11">
        <v>0.16654387363385301</v>
      </c>
      <c r="AB79" s="11"/>
      <c r="AC79" s="11"/>
      <c r="AD79" s="11"/>
      <c r="AE79" s="11">
        <v>5.9752166413645003E-2</v>
      </c>
      <c r="AF79" s="19">
        <v>1</v>
      </c>
    </row>
    <row r="80" spans="1:32">
      <c r="A80" s="15" t="s">
        <v>810</v>
      </c>
      <c r="B80" s="7">
        <v>39951</v>
      </c>
      <c r="C80" s="8">
        <v>991.97090000000003</v>
      </c>
      <c r="D80" s="9">
        <v>937.69</v>
      </c>
      <c r="E80" s="10">
        <v>3009.0664999999999</v>
      </c>
      <c r="F80" s="11">
        <v>103.08671631192099</v>
      </c>
      <c r="G80" s="11">
        <v>8.3753454095159405</v>
      </c>
      <c r="H80" s="11">
        <v>25.528457285599899</v>
      </c>
      <c r="I80" s="12">
        <v>53.893825196760197</v>
      </c>
      <c r="J80" s="11">
        <v>18.785323937670501</v>
      </c>
      <c r="K80" s="11">
        <v>5.9683684046291496</v>
      </c>
      <c r="L80" s="11">
        <v>6.6605843640284998</v>
      </c>
      <c r="M80" s="11"/>
      <c r="N80" s="11">
        <v>10.665969849917699</v>
      </c>
      <c r="O80" s="40">
        <v>7</v>
      </c>
      <c r="P80" s="11">
        <v>0.97</v>
      </c>
      <c r="Q80" s="40">
        <v>14</v>
      </c>
      <c r="R80" s="40">
        <v>9</v>
      </c>
      <c r="S80" s="40">
        <v>7</v>
      </c>
      <c r="T80" s="40">
        <v>9</v>
      </c>
      <c r="U80" s="40">
        <v>2</v>
      </c>
      <c r="V80" s="40"/>
      <c r="W80" s="52">
        <v>0</v>
      </c>
      <c r="X80" s="52">
        <v>0</v>
      </c>
      <c r="Y80" s="52">
        <v>0</v>
      </c>
      <c r="Z80" s="52">
        <v>1</v>
      </c>
      <c r="AA80" s="11">
        <v>3.8178786565125598E-2</v>
      </c>
      <c r="AB80" s="11">
        <v>1.2438402798810999E-2</v>
      </c>
      <c r="AC80" s="11">
        <v>0.89209088124906599</v>
      </c>
      <c r="AD80" s="11">
        <v>0.77342642025029795</v>
      </c>
      <c r="AE80" s="11">
        <v>7.4860562921408705E-2</v>
      </c>
      <c r="AF80" s="19">
        <v>0</v>
      </c>
    </row>
    <row r="81" spans="1:32">
      <c r="A81" s="15" t="s">
        <v>811</v>
      </c>
      <c r="B81" s="7">
        <v>41348</v>
      </c>
      <c r="C81" s="8">
        <v>1853.2484999999999</v>
      </c>
      <c r="D81" s="9">
        <v>2054.42</v>
      </c>
      <c r="E81" s="10">
        <v>277.57150000000001</v>
      </c>
      <c r="F81" s="11">
        <v>-5.0695818286241998</v>
      </c>
      <c r="G81" s="11">
        <v>4.7462943514591496</v>
      </c>
      <c r="H81" s="11">
        <v>3.0399536124112099</v>
      </c>
      <c r="I81" s="12">
        <v>3.9617379001997302</v>
      </c>
      <c r="J81" s="11">
        <v>-3.7148181320560498</v>
      </c>
      <c r="K81" s="11">
        <v>13.4265700659033</v>
      </c>
      <c r="L81" s="11"/>
      <c r="M81" s="11"/>
      <c r="N81" s="11">
        <v>11.463489894582001</v>
      </c>
      <c r="O81" s="40">
        <v>37</v>
      </c>
      <c r="P81" s="11">
        <v>7.0000000000000007E-2</v>
      </c>
      <c r="Q81" s="40">
        <v>35</v>
      </c>
      <c r="R81" s="40">
        <v>33</v>
      </c>
      <c r="S81" s="40">
        <v>36</v>
      </c>
      <c r="T81" s="40">
        <v>5</v>
      </c>
      <c r="U81" s="40"/>
      <c r="V81" s="40"/>
      <c r="W81" s="52">
        <v>0.99757697670808698</v>
      </c>
      <c r="X81" s="52">
        <v>0</v>
      </c>
      <c r="Y81" s="52">
        <v>0</v>
      </c>
      <c r="Z81" s="52">
        <v>2.4230232919131602E-3</v>
      </c>
      <c r="AA81" s="11">
        <v>0.242302329191316</v>
      </c>
      <c r="AB81" s="11">
        <v>5.68854070993684E-3</v>
      </c>
      <c r="AC81" s="11">
        <v>0.99707242672623797</v>
      </c>
      <c r="AD81" s="11">
        <v>0.97533929584038204</v>
      </c>
      <c r="AE81" s="11">
        <v>-1.9707738740300199E-2</v>
      </c>
      <c r="AF81" s="19">
        <v>0</v>
      </c>
    </row>
    <row r="82" spans="1:32">
      <c r="A82" s="15" t="s">
        <v>812</v>
      </c>
      <c r="B82" s="7">
        <v>40687</v>
      </c>
      <c r="C82" s="8">
        <v>50.195998259</v>
      </c>
      <c r="D82" s="9">
        <v>50.16</v>
      </c>
      <c r="E82" s="10">
        <v>13.3964</v>
      </c>
      <c r="F82" s="11">
        <v>13.2789651704464</v>
      </c>
      <c r="G82" s="11">
        <v>4.4146531566640697</v>
      </c>
      <c r="H82" s="11">
        <v>6.3991676396070201</v>
      </c>
      <c r="I82" s="12">
        <v>12.257098537074</v>
      </c>
      <c r="J82" s="11">
        <v>0.74374882496710504</v>
      </c>
      <c r="K82" s="11">
        <v>8.7610990054228797</v>
      </c>
      <c r="L82" s="11">
        <v>6.0143397897286501</v>
      </c>
      <c r="M82" s="11"/>
      <c r="N82" s="11">
        <v>5.9025258812344799</v>
      </c>
      <c r="O82" s="40">
        <v>29</v>
      </c>
      <c r="P82" s="11">
        <v>2.88</v>
      </c>
      <c r="Q82" s="40">
        <v>36</v>
      </c>
      <c r="R82" s="40">
        <v>27</v>
      </c>
      <c r="S82" s="40">
        <v>28</v>
      </c>
      <c r="T82" s="40">
        <v>8</v>
      </c>
      <c r="U82" s="40">
        <v>13</v>
      </c>
      <c r="V82" s="40"/>
      <c r="W82" s="52">
        <v>0.64981060407081004</v>
      </c>
      <c r="X82" s="52">
        <v>0</v>
      </c>
      <c r="Y82" s="52">
        <v>0</v>
      </c>
      <c r="Z82" s="52">
        <v>0.35018939592918902</v>
      </c>
      <c r="AA82" s="11">
        <v>3.99227196690134</v>
      </c>
      <c r="AB82" s="11">
        <v>-7.7719471732258202E-4</v>
      </c>
      <c r="AC82" s="11">
        <v>-9.0924515733802905E-2</v>
      </c>
      <c r="AD82" s="11">
        <v>1.6741886496823798E-2</v>
      </c>
      <c r="AE82" s="11">
        <v>-1.0234316361837E-2</v>
      </c>
      <c r="AF82" s="19">
        <v>1</v>
      </c>
    </row>
    <row r="83" spans="1:32">
      <c r="A83" s="15" t="s">
        <v>813</v>
      </c>
      <c r="B83" s="7">
        <v>39182</v>
      </c>
      <c r="C83" s="8">
        <v>481.15030000000002</v>
      </c>
      <c r="D83" s="9">
        <v>458.26</v>
      </c>
      <c r="E83" s="10">
        <v>2939.5929000000001</v>
      </c>
      <c r="F83" s="11">
        <v>103.693800251857</v>
      </c>
      <c r="G83" s="11">
        <v>8.4837277336758703</v>
      </c>
      <c r="H83" s="11">
        <v>25.756048249096501</v>
      </c>
      <c r="I83" s="12">
        <v>54.374331612149398</v>
      </c>
      <c r="J83" s="11">
        <v>18.970016496627299</v>
      </c>
      <c r="K83" s="11">
        <v>5.8585174979740096</v>
      </c>
      <c r="L83" s="11">
        <v>6.5593486930214402</v>
      </c>
      <c r="M83" s="11"/>
      <c r="N83" s="11">
        <v>13.0957658609177</v>
      </c>
      <c r="O83" s="40">
        <v>3</v>
      </c>
      <c r="P83" s="11">
        <v>1.06</v>
      </c>
      <c r="Q83" s="40">
        <v>9</v>
      </c>
      <c r="R83" s="40">
        <v>5</v>
      </c>
      <c r="S83" s="40">
        <v>4</v>
      </c>
      <c r="T83" s="40">
        <v>12</v>
      </c>
      <c r="U83" s="40">
        <v>5</v>
      </c>
      <c r="V83" s="40"/>
      <c r="W83" s="52">
        <v>0</v>
      </c>
      <c r="X83" s="52">
        <v>0</v>
      </c>
      <c r="Y83" s="52">
        <v>0</v>
      </c>
      <c r="Z83" s="52">
        <v>0.999999999999995</v>
      </c>
      <c r="AA83" s="11">
        <v>-22.0277731164595</v>
      </c>
      <c r="AB83" s="11">
        <v>1.1985894048282399E-2</v>
      </c>
      <c r="AC83" s="11">
        <v>0.90121905331596797</v>
      </c>
      <c r="AD83" s="11">
        <v>0.77481015531617703</v>
      </c>
      <c r="AE83" s="11">
        <v>7.4295023000468793E-2</v>
      </c>
      <c r="AF83" s="19">
        <v>0</v>
      </c>
    </row>
    <row r="84" spans="1:32">
      <c r="A84" s="41" t="s">
        <v>91</v>
      </c>
      <c r="B84" s="13"/>
      <c r="C84" s="13"/>
      <c r="D84" s="13"/>
      <c r="E84" s="42">
        <f t="shared" ref="E84:N84" si="4">SUMPRODUCT($D47:$D83,E47:E83)/SUMIF(E47:E83,"&lt;&gt;"&amp;"",$D47:$D83)</f>
        <v>1269.4312949491089</v>
      </c>
      <c r="F84" s="42">
        <f t="shared" si="4"/>
        <v>69.621447540709298</v>
      </c>
      <c r="G84" s="42">
        <f t="shared" si="4"/>
        <v>7.5608752133886679</v>
      </c>
      <c r="H84" s="42">
        <f t="shared" si="4"/>
        <v>17.415909882817793</v>
      </c>
      <c r="I84" s="42">
        <f t="shared" si="4"/>
        <v>35.724642648700645</v>
      </c>
      <c r="J84" s="42">
        <f t="shared" si="4"/>
        <v>8.8893643028036138</v>
      </c>
      <c r="K84" s="42">
        <f t="shared" si="4"/>
        <v>7.3829843961551989</v>
      </c>
      <c r="L84" s="42">
        <f t="shared" si="4"/>
        <v>5.832539612140641</v>
      </c>
      <c r="M84" s="42" t="e">
        <f t="shared" si="4"/>
        <v>#DIV/0!</v>
      </c>
      <c r="N84" s="42">
        <f t="shared" si="4"/>
        <v>11.003002753899491</v>
      </c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20"/>
    </row>
    <row r="85" spans="1:32">
      <c r="A85" s="44" t="s">
        <v>92</v>
      </c>
      <c r="B85" s="13"/>
      <c r="C85" s="13"/>
      <c r="D85" s="13"/>
      <c r="E85" s="13"/>
      <c r="F85" s="45">
        <f t="shared" ref="F85:N85" si="5">MAX(F47:F83)</f>
        <v>236.15874303009099</v>
      </c>
      <c r="G85" s="45">
        <f t="shared" si="5"/>
        <v>40.366633858267697</v>
      </c>
      <c r="H85" s="45">
        <f t="shared" si="5"/>
        <v>83.292753483438602</v>
      </c>
      <c r="I85" s="45">
        <f t="shared" si="5"/>
        <v>176.28009051107799</v>
      </c>
      <c r="J85" s="45">
        <f t="shared" si="5"/>
        <v>56.974007473625498</v>
      </c>
      <c r="K85" s="45">
        <f t="shared" si="5"/>
        <v>14.2491196853296</v>
      </c>
      <c r="L85" s="45">
        <f t="shared" si="5"/>
        <v>8.6965085186426805</v>
      </c>
      <c r="M85" s="45">
        <f t="shared" si="5"/>
        <v>0</v>
      </c>
      <c r="N85" s="45">
        <f t="shared" si="5"/>
        <v>79.222930458453803</v>
      </c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20"/>
    </row>
    <row r="86" spans="1:32">
      <c r="A86" s="44" t="s">
        <v>93</v>
      </c>
      <c r="B86" s="13"/>
      <c r="C86" s="13"/>
      <c r="D86" s="13"/>
      <c r="E86" s="13"/>
      <c r="F86" s="45">
        <f t="shared" ref="F86:N86" si="6">MIN(F47:F83)</f>
        <v>-5.0695818286241998</v>
      </c>
      <c r="G86" s="45">
        <f t="shared" si="6"/>
        <v>3.1661975816435399</v>
      </c>
      <c r="H86" s="45">
        <f t="shared" si="6"/>
        <v>-3.5273160267253898</v>
      </c>
      <c r="I86" s="45">
        <f t="shared" si="6"/>
        <v>-10.789737168739901</v>
      </c>
      <c r="J86" s="45">
        <f t="shared" si="6"/>
        <v>-19.030679420676101</v>
      </c>
      <c r="K86" s="45">
        <f t="shared" si="6"/>
        <v>2.9931870349379399</v>
      </c>
      <c r="L86" s="45">
        <f t="shared" si="6"/>
        <v>-4.5488683639806098</v>
      </c>
      <c r="M86" s="45">
        <f t="shared" si="6"/>
        <v>0</v>
      </c>
      <c r="N86" s="45">
        <f t="shared" si="6"/>
        <v>-1.3117623192472001</v>
      </c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20"/>
    </row>
    <row r="87" spans="1:32">
      <c r="A87" s="54" t="s">
        <v>94</v>
      </c>
      <c r="B87" s="18"/>
      <c r="C87" s="18"/>
      <c r="D87" s="18"/>
      <c r="E87" s="18"/>
      <c r="F87" s="55">
        <f t="shared" ref="F87:N87" si="7">MEDIAN(F47:F83)</f>
        <v>77.924497827532704</v>
      </c>
      <c r="G87" s="55">
        <f t="shared" si="7"/>
        <v>8.0011011837725494</v>
      </c>
      <c r="H87" s="55">
        <f t="shared" si="7"/>
        <v>21.552131673075699</v>
      </c>
      <c r="I87" s="55">
        <f t="shared" si="7"/>
        <v>44.793746773212597</v>
      </c>
      <c r="J87" s="55">
        <f t="shared" si="7"/>
        <v>14.4049837601832</v>
      </c>
      <c r="K87" s="55">
        <f t="shared" si="7"/>
        <v>5.7853504654609154</v>
      </c>
      <c r="L87" s="55">
        <f t="shared" si="7"/>
        <v>6.4661804428539646</v>
      </c>
      <c r="M87" s="55" t="e">
        <f t="shared" si="7"/>
        <v>#NUM!</v>
      </c>
      <c r="N87" s="55">
        <f t="shared" si="7"/>
        <v>7.2201806900989798</v>
      </c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56"/>
    </row>
    <row r="88" spans="1:32" ht="15.75" thickBot="1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3"/>
    </row>
    <row r="89" spans="1:32" ht="16.5" thickTop="1" thickBot="1"/>
    <row r="90" spans="1:32" ht="20.25" thickTop="1" thickBot="1">
      <c r="A90" s="37" t="s">
        <v>814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9"/>
    </row>
    <row r="91" spans="1:32" ht="15.75" thickTop="1">
      <c r="A91" s="48" t="s">
        <v>815</v>
      </c>
      <c r="B91" s="22">
        <v>39447</v>
      </c>
      <c r="C91" s="23">
        <v>22.758199999999999</v>
      </c>
      <c r="D91" s="24">
        <v>22.4</v>
      </c>
      <c r="E91" s="25">
        <v>18.4802</v>
      </c>
      <c r="F91" s="26">
        <v>0.87445414847160396</v>
      </c>
      <c r="G91" s="26">
        <v>3.4146614437604801</v>
      </c>
      <c r="H91" s="26">
        <v>4.4669304691916203</v>
      </c>
      <c r="I91" s="27">
        <v>4.2900677200903097</v>
      </c>
      <c r="J91" s="26">
        <v>9.4150384843102408</v>
      </c>
      <c r="K91" s="26">
        <v>6.9824090324710504</v>
      </c>
      <c r="L91" s="26">
        <v>12.235603057962701</v>
      </c>
      <c r="M91" s="26"/>
      <c r="N91" s="26">
        <v>7.5035564713529501</v>
      </c>
      <c r="O91" s="49">
        <v>1</v>
      </c>
      <c r="P91" s="49">
        <v>1</v>
      </c>
      <c r="Q91" s="49">
        <v>1</v>
      </c>
      <c r="R91" s="49">
        <v>1</v>
      </c>
      <c r="S91" s="49">
        <v>1</v>
      </c>
      <c r="T91" s="49">
        <v>1</v>
      </c>
      <c r="U91" s="49"/>
      <c r="V91" s="53">
        <v>0</v>
      </c>
      <c r="W91" s="53">
        <v>0</v>
      </c>
      <c r="X91" s="53">
        <v>0</v>
      </c>
      <c r="Y91" s="53">
        <v>1</v>
      </c>
      <c r="Z91" s="26">
        <v>0.98997085432967202</v>
      </c>
      <c r="AA91" s="26"/>
      <c r="AB91" s="26"/>
      <c r="AC91" s="26"/>
      <c r="AD91" s="26">
        <v>3.7013325037433001E-2</v>
      </c>
      <c r="AE91" s="26">
        <v>1.92</v>
      </c>
      <c r="AF91" s="28">
        <v>1</v>
      </c>
    </row>
    <row r="92" spans="1:32">
      <c r="A92" s="41" t="s">
        <v>91</v>
      </c>
      <c r="B92" s="13"/>
      <c r="C92" s="13"/>
      <c r="D92" s="13"/>
      <c r="E92" s="42">
        <f t="shared" ref="E92:N92" si="8">SUMPRODUCT($D91:$D91,E91:E91)/SUMIF(E91:E91,"&lt;&gt;"&amp;"",$D91:$D91)</f>
        <v>18.4802</v>
      </c>
      <c r="F92" s="42">
        <f t="shared" si="8"/>
        <v>0.87445414847160396</v>
      </c>
      <c r="G92" s="42">
        <f t="shared" si="8"/>
        <v>3.4146614437604801</v>
      </c>
      <c r="H92" s="42">
        <f t="shared" si="8"/>
        <v>4.4669304691916203</v>
      </c>
      <c r="I92" s="42">
        <f t="shared" si="8"/>
        <v>4.2900677200903097</v>
      </c>
      <c r="J92" s="42">
        <f t="shared" si="8"/>
        <v>9.4150384843102408</v>
      </c>
      <c r="K92" s="42">
        <f t="shared" si="8"/>
        <v>6.9824090324710504</v>
      </c>
      <c r="L92" s="42">
        <f t="shared" si="8"/>
        <v>12.235603057962701</v>
      </c>
      <c r="M92" s="42" t="e">
        <f t="shared" si="8"/>
        <v>#VALUE!</v>
      </c>
      <c r="N92" s="42">
        <f t="shared" si="8"/>
        <v>7.5035564713529501</v>
      </c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20"/>
    </row>
    <row r="93" spans="1:32">
      <c r="A93" s="44" t="s">
        <v>92</v>
      </c>
      <c r="B93" s="13"/>
      <c r="C93" s="13"/>
      <c r="D93" s="13"/>
      <c r="E93" s="13"/>
      <c r="F93" s="45">
        <f t="shared" ref="F93:N93" si="9">MAX(F91:F91)</f>
        <v>0.87445414847160396</v>
      </c>
      <c r="G93" s="45">
        <f t="shared" si="9"/>
        <v>3.4146614437604801</v>
      </c>
      <c r="H93" s="45">
        <f t="shared" si="9"/>
        <v>4.4669304691916203</v>
      </c>
      <c r="I93" s="45">
        <f t="shared" si="9"/>
        <v>4.2900677200903097</v>
      </c>
      <c r="J93" s="45">
        <f t="shared" si="9"/>
        <v>9.4150384843102408</v>
      </c>
      <c r="K93" s="45">
        <f t="shared" si="9"/>
        <v>6.9824090324710504</v>
      </c>
      <c r="L93" s="45">
        <f t="shared" si="9"/>
        <v>12.235603057962701</v>
      </c>
      <c r="M93" s="45">
        <f t="shared" si="9"/>
        <v>0</v>
      </c>
      <c r="N93" s="45">
        <f t="shared" si="9"/>
        <v>7.5035564713529501</v>
      </c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20"/>
    </row>
    <row r="94" spans="1:32">
      <c r="A94" s="44" t="s">
        <v>93</v>
      </c>
      <c r="B94" s="13"/>
      <c r="C94" s="13"/>
      <c r="D94" s="13"/>
      <c r="E94" s="13"/>
      <c r="F94" s="45">
        <f t="shared" ref="F94:N94" si="10">MIN(F91:F91)</f>
        <v>0.87445414847160396</v>
      </c>
      <c r="G94" s="45">
        <f t="shared" si="10"/>
        <v>3.4146614437604801</v>
      </c>
      <c r="H94" s="45">
        <f t="shared" si="10"/>
        <v>4.4669304691916203</v>
      </c>
      <c r="I94" s="45">
        <f t="shared" si="10"/>
        <v>4.2900677200903097</v>
      </c>
      <c r="J94" s="45">
        <f t="shared" si="10"/>
        <v>9.4150384843102408</v>
      </c>
      <c r="K94" s="45">
        <f t="shared" si="10"/>
        <v>6.9824090324710504</v>
      </c>
      <c r="L94" s="45">
        <f t="shared" si="10"/>
        <v>12.235603057962701</v>
      </c>
      <c r="M94" s="45">
        <f t="shared" si="10"/>
        <v>0</v>
      </c>
      <c r="N94" s="45">
        <f t="shared" si="10"/>
        <v>7.5035564713529501</v>
      </c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20"/>
    </row>
    <row r="95" spans="1:32">
      <c r="A95" s="54" t="s">
        <v>94</v>
      </c>
      <c r="B95" s="18"/>
      <c r="C95" s="18"/>
      <c r="D95" s="18"/>
      <c r="E95" s="18"/>
      <c r="F95" s="55">
        <f t="shared" ref="F95:N95" si="11">MEDIAN(F91:F91)</f>
        <v>0.87445414847160396</v>
      </c>
      <c r="G95" s="55">
        <f t="shared" si="11"/>
        <v>3.4146614437604801</v>
      </c>
      <c r="H95" s="55">
        <f t="shared" si="11"/>
        <v>4.4669304691916203</v>
      </c>
      <c r="I95" s="55">
        <f t="shared" si="11"/>
        <v>4.2900677200903097</v>
      </c>
      <c r="J95" s="55">
        <f t="shared" si="11"/>
        <v>9.4150384843102408</v>
      </c>
      <c r="K95" s="55">
        <f t="shared" si="11"/>
        <v>6.9824090324710504</v>
      </c>
      <c r="L95" s="55">
        <f t="shared" si="11"/>
        <v>12.235603057962701</v>
      </c>
      <c r="M95" s="55" t="e">
        <f t="shared" si="11"/>
        <v>#NUM!</v>
      </c>
      <c r="N95" s="55">
        <f t="shared" si="11"/>
        <v>7.5035564713529501</v>
      </c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56"/>
    </row>
    <row r="96" spans="1:32" ht="15.75" thickBot="1">
      <c r="A96" s="62" t="s">
        <v>635</v>
      </c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3"/>
    </row>
    <row r="97" ht="15.75" thickTop="1"/>
  </sheetData>
  <mergeCells count="10">
    <mergeCell ref="V9:Y9"/>
    <mergeCell ref="Z9:AB9"/>
    <mergeCell ref="AD9:AE9"/>
    <mergeCell ref="A44:AF44"/>
    <mergeCell ref="A88:AF88"/>
    <mergeCell ref="A96:AF96"/>
    <mergeCell ref="B9:E9"/>
    <mergeCell ref="F9:J9"/>
    <mergeCell ref="K9:M9"/>
    <mergeCell ref="O9:U9"/>
  </mergeCells>
  <printOptions horizontalCentered="1"/>
  <pageMargins left="0" right="0" top="0" bottom="0" header="0" footer="0"/>
  <pageSetup paperSize="9" scale="60" orientation="landscape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8:AF49"/>
  <sheetViews>
    <sheetView showGridLines="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/>
    </sheetView>
  </sheetViews>
  <sheetFormatPr defaultRowHeight="15"/>
  <cols>
    <col min="1" max="1" width="31.28515625" customWidth="1"/>
    <col min="2" max="2" width="10.28515625" bestFit="1" customWidth="1"/>
    <col min="3" max="4" width="8.42578125" bestFit="1" customWidth="1"/>
    <col min="5" max="32" width="9.28515625" bestFit="1" customWidth="1"/>
  </cols>
  <sheetData>
    <row r="8" spans="1:32" ht="21" thickBot="1">
      <c r="A8" s="3" t="s">
        <v>1133</v>
      </c>
    </row>
    <row r="9" spans="1:32" ht="15.75">
      <c r="A9" s="35" t="s">
        <v>32</v>
      </c>
      <c r="B9" s="64" t="s">
        <v>5</v>
      </c>
      <c r="C9" s="64"/>
      <c r="D9" s="64"/>
      <c r="E9" s="64"/>
      <c r="F9" s="64" t="s">
        <v>6</v>
      </c>
      <c r="G9" s="64"/>
      <c r="H9" s="64"/>
      <c r="I9" s="64"/>
      <c r="J9" s="64"/>
      <c r="K9" s="64" t="s">
        <v>8</v>
      </c>
      <c r="L9" s="64"/>
      <c r="M9" s="64"/>
      <c r="N9" s="4" t="s">
        <v>9</v>
      </c>
      <c r="O9" s="64" t="s">
        <v>33</v>
      </c>
      <c r="P9" s="64"/>
      <c r="Q9" s="64"/>
      <c r="R9" s="64"/>
      <c r="S9" s="64"/>
      <c r="T9" s="64"/>
      <c r="U9" s="64"/>
      <c r="V9" s="64" t="s">
        <v>535</v>
      </c>
      <c r="W9" s="64"/>
      <c r="X9" s="64"/>
      <c r="Y9" s="64"/>
      <c r="Z9" s="64" t="s">
        <v>35</v>
      </c>
      <c r="AA9" s="64"/>
      <c r="AB9" s="64"/>
      <c r="AC9" s="4"/>
      <c r="AD9" s="64" t="s">
        <v>35</v>
      </c>
      <c r="AE9" s="64"/>
      <c r="AF9" s="36"/>
    </row>
    <row r="10" spans="1:32" ht="42" customHeight="1" thickBot="1">
      <c r="A10" s="60" t="s">
        <v>816</v>
      </c>
      <c r="B10" s="6" t="s">
        <v>10</v>
      </c>
      <c r="C10" s="61" t="s">
        <v>20</v>
      </c>
      <c r="D10" s="61" t="s">
        <v>19</v>
      </c>
      <c r="E10" s="6" t="s">
        <v>11</v>
      </c>
      <c r="F10" s="6" t="s">
        <v>12</v>
      </c>
      <c r="G10" s="6" t="s">
        <v>13</v>
      </c>
      <c r="H10" s="6" t="s">
        <v>14</v>
      </c>
      <c r="I10" s="6" t="s">
        <v>15</v>
      </c>
      <c r="J10" s="6" t="s">
        <v>0</v>
      </c>
      <c r="K10" s="6" t="s">
        <v>1</v>
      </c>
      <c r="L10" s="6" t="s">
        <v>2</v>
      </c>
      <c r="M10" s="6" t="s">
        <v>16</v>
      </c>
      <c r="N10" s="6" t="s">
        <v>17</v>
      </c>
      <c r="O10" s="6" t="s">
        <v>12</v>
      </c>
      <c r="P10" s="6" t="s">
        <v>13</v>
      </c>
      <c r="Q10" s="6" t="s">
        <v>14</v>
      </c>
      <c r="R10" s="6" t="s">
        <v>0</v>
      </c>
      <c r="S10" s="6" t="s">
        <v>1</v>
      </c>
      <c r="T10" s="6" t="s">
        <v>2</v>
      </c>
      <c r="U10" s="6" t="s">
        <v>16</v>
      </c>
      <c r="V10" s="6" t="s">
        <v>537</v>
      </c>
      <c r="W10" s="6" t="s">
        <v>538</v>
      </c>
      <c r="X10" s="6" t="s">
        <v>539</v>
      </c>
      <c r="Y10" s="6" t="s">
        <v>575</v>
      </c>
      <c r="Z10" s="6" t="s">
        <v>474</v>
      </c>
      <c r="AA10" s="6" t="s">
        <v>540</v>
      </c>
      <c r="AB10" s="6" t="s">
        <v>541</v>
      </c>
      <c r="AC10" s="6" t="s">
        <v>576</v>
      </c>
      <c r="AD10" s="6" t="s">
        <v>542</v>
      </c>
      <c r="AE10" s="6" t="s">
        <v>18</v>
      </c>
      <c r="AF10" s="5" t="s">
        <v>361</v>
      </c>
    </row>
    <row r="11" spans="1:32" ht="20.25" thickTop="1" thickBot="1">
      <c r="A11" s="37" t="s">
        <v>817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9"/>
    </row>
    <row r="12" spans="1:32" ht="15.75" thickTop="1">
      <c r="A12" s="48" t="s">
        <v>818</v>
      </c>
      <c r="B12" s="22">
        <v>40455</v>
      </c>
      <c r="C12" s="23">
        <v>26.273717547</v>
      </c>
      <c r="D12" s="24">
        <v>25.46</v>
      </c>
      <c r="E12" s="25">
        <v>6.72</v>
      </c>
      <c r="F12" s="26">
        <v>2.4390243902439002</v>
      </c>
      <c r="G12" s="26">
        <v>1.2048192771084301</v>
      </c>
      <c r="H12" s="26">
        <v>-10.519307589880199</v>
      </c>
      <c r="I12" s="27">
        <v>-10.9933774834437</v>
      </c>
      <c r="J12" s="26">
        <v>-20.1900237529691</v>
      </c>
      <c r="K12" s="26">
        <v>3.4459336646056999</v>
      </c>
      <c r="L12" s="26">
        <v>-4.6530674020207199</v>
      </c>
      <c r="M12" s="26"/>
      <c r="N12" s="26">
        <v>-6.6971768411061197</v>
      </c>
      <c r="O12" s="49">
        <v>12</v>
      </c>
      <c r="P12" s="49">
        <v>23</v>
      </c>
      <c r="Q12" s="49">
        <v>23</v>
      </c>
      <c r="R12" s="49">
        <v>23</v>
      </c>
      <c r="S12" s="49">
        <v>23</v>
      </c>
      <c r="T12" s="49">
        <v>23</v>
      </c>
      <c r="U12" s="49"/>
      <c r="V12" s="53">
        <v>0.91110062698370298</v>
      </c>
      <c r="W12" s="53">
        <v>0</v>
      </c>
      <c r="X12" s="53">
        <v>0</v>
      </c>
      <c r="Y12" s="53">
        <v>8.8899373016297301E-2</v>
      </c>
      <c r="Z12" s="26">
        <v>8.3889083999326708</v>
      </c>
      <c r="AA12" s="26">
        <v>-3.25308866652676E-2</v>
      </c>
      <c r="AB12" s="26">
        <v>0.88472968700164001</v>
      </c>
      <c r="AC12" s="26">
        <v>0.869321358903832</v>
      </c>
      <c r="AD12" s="26">
        <v>-7.3465292385778799E-2</v>
      </c>
      <c r="AE12" s="26">
        <v>2.95</v>
      </c>
      <c r="AF12" s="28">
        <v>1</v>
      </c>
    </row>
    <row r="13" spans="1:32">
      <c r="A13" s="15" t="s">
        <v>819</v>
      </c>
      <c r="B13" s="7">
        <v>38569</v>
      </c>
      <c r="C13" s="8">
        <v>376.12700000000001</v>
      </c>
      <c r="D13" s="9">
        <v>389.05</v>
      </c>
      <c r="E13" s="10">
        <v>56.19</v>
      </c>
      <c r="F13" s="11">
        <v>1.2432432432432301</v>
      </c>
      <c r="G13" s="11">
        <v>9.74609375</v>
      </c>
      <c r="H13" s="11">
        <v>4.9103808812546603</v>
      </c>
      <c r="I13" s="12">
        <v>3.6333456289192201</v>
      </c>
      <c r="J13" s="11">
        <v>3.9977790116601901</v>
      </c>
      <c r="K13" s="11">
        <v>22.167782989401701</v>
      </c>
      <c r="L13" s="11">
        <v>17.347062449964099</v>
      </c>
      <c r="M13" s="11">
        <v>17.697833527955702</v>
      </c>
      <c r="N13" s="11">
        <v>17.156776984130801</v>
      </c>
      <c r="O13" s="40">
        <v>16</v>
      </c>
      <c r="P13" s="40">
        <v>8</v>
      </c>
      <c r="Q13" s="40">
        <v>5</v>
      </c>
      <c r="R13" s="40">
        <v>5</v>
      </c>
      <c r="S13" s="40">
        <v>9</v>
      </c>
      <c r="T13" s="40">
        <v>3</v>
      </c>
      <c r="U13" s="40">
        <v>2</v>
      </c>
      <c r="V13" s="52">
        <v>0.85433467145986397</v>
      </c>
      <c r="W13" s="52">
        <v>8.6972055620414199E-2</v>
      </c>
      <c r="X13" s="52">
        <v>1.11304059052351E-2</v>
      </c>
      <c r="Y13" s="52">
        <v>4.7562867014486997E-2</v>
      </c>
      <c r="Z13" s="11">
        <v>4.5945599990129802</v>
      </c>
      <c r="AA13" s="11">
        <v>2.6966073921737999E-2</v>
      </c>
      <c r="AB13" s="11">
        <v>0.82720957562610797</v>
      </c>
      <c r="AC13" s="11">
        <v>0.84977435944052904</v>
      </c>
      <c r="AD13" s="11">
        <v>1.0882643348964501E-2</v>
      </c>
      <c r="AE13" s="11">
        <v>2.85</v>
      </c>
      <c r="AF13" s="19">
        <v>1</v>
      </c>
    </row>
    <row r="14" spans="1:32">
      <c r="A14" s="15" t="s">
        <v>820</v>
      </c>
      <c r="B14" s="7">
        <v>36521</v>
      </c>
      <c r="C14" s="8">
        <v>130.6763</v>
      </c>
      <c r="D14" s="9">
        <v>132.72999999999999</v>
      </c>
      <c r="E14" s="10">
        <v>113.15</v>
      </c>
      <c r="F14" s="11">
        <v>-0.87604029785369697</v>
      </c>
      <c r="G14" s="11">
        <v>1.3071895424836799</v>
      </c>
      <c r="H14" s="11">
        <v>-2.5409130060292799</v>
      </c>
      <c r="I14" s="12">
        <v>-2.8338342636324598</v>
      </c>
      <c r="J14" s="11">
        <v>4.9531583341063001</v>
      </c>
      <c r="K14" s="11">
        <v>31.414089248839598</v>
      </c>
      <c r="L14" s="11">
        <v>17.120313238763998</v>
      </c>
      <c r="M14" s="11">
        <v>11.557015440867101</v>
      </c>
      <c r="N14" s="11">
        <v>9.9297169958970404</v>
      </c>
      <c r="O14" s="40">
        <v>23</v>
      </c>
      <c r="P14" s="40">
        <v>22</v>
      </c>
      <c r="Q14" s="40">
        <v>18</v>
      </c>
      <c r="R14" s="40">
        <v>4</v>
      </c>
      <c r="S14" s="40">
        <v>3</v>
      </c>
      <c r="T14" s="40">
        <v>4</v>
      </c>
      <c r="U14" s="40">
        <v>8</v>
      </c>
      <c r="V14" s="52">
        <v>0.81895691179472996</v>
      </c>
      <c r="W14" s="52">
        <v>9.2112311249432102E-2</v>
      </c>
      <c r="X14" s="52">
        <v>2.59035504657034E-2</v>
      </c>
      <c r="Y14" s="52">
        <v>6.3027226490134106E-2</v>
      </c>
      <c r="Z14" s="11">
        <v>6.3027226490134103</v>
      </c>
      <c r="AA14" s="11">
        <v>1.7838114442506801E-2</v>
      </c>
      <c r="AB14" s="11">
        <v>0.80504798339728301</v>
      </c>
      <c r="AC14" s="11">
        <v>0.79188333349678797</v>
      </c>
      <c r="AD14" s="11">
        <v>8.33911835276069E-3</v>
      </c>
      <c r="AE14" s="11">
        <v>3.03</v>
      </c>
      <c r="AF14" s="19">
        <v>1</v>
      </c>
    </row>
    <row r="15" spans="1:32">
      <c r="A15" s="15" t="s">
        <v>821</v>
      </c>
      <c r="B15" s="7">
        <v>36521</v>
      </c>
      <c r="C15" s="8">
        <v>3220.6107000000002</v>
      </c>
      <c r="D15" s="9">
        <v>3381.74</v>
      </c>
      <c r="E15" s="10">
        <v>582.55999999999995</v>
      </c>
      <c r="F15" s="11">
        <v>-0.561577195527874</v>
      </c>
      <c r="G15" s="11">
        <v>5.1191829516952403</v>
      </c>
      <c r="H15" s="11">
        <v>-0.27901881237271098</v>
      </c>
      <c r="I15" s="12">
        <v>-1.4947582008792799</v>
      </c>
      <c r="J15" s="11">
        <v>0.123745359548999</v>
      </c>
      <c r="K15" s="11">
        <v>32.0900741058447</v>
      </c>
      <c r="L15" s="11">
        <v>22.272597332956099</v>
      </c>
      <c r="M15" s="11">
        <v>19.703607722284801</v>
      </c>
      <c r="N15" s="11">
        <v>18.342322355231499</v>
      </c>
      <c r="O15" s="40">
        <v>22</v>
      </c>
      <c r="P15" s="40">
        <v>17</v>
      </c>
      <c r="Q15" s="40">
        <v>15</v>
      </c>
      <c r="R15" s="40">
        <v>12</v>
      </c>
      <c r="S15" s="40">
        <v>1</v>
      </c>
      <c r="T15" s="40">
        <v>1</v>
      </c>
      <c r="U15" s="40">
        <v>1</v>
      </c>
      <c r="V15" s="52">
        <v>0.83470937157923697</v>
      </c>
      <c r="W15" s="52">
        <v>0.147160746425787</v>
      </c>
      <c r="X15" s="52">
        <v>7.6961623335981E-3</v>
      </c>
      <c r="Y15" s="52">
        <v>1.04337196613788E-2</v>
      </c>
      <c r="Z15" s="11">
        <v>1.03801081657021</v>
      </c>
      <c r="AA15" s="11">
        <v>1.2025489304207901E-2</v>
      </c>
      <c r="AB15" s="11">
        <v>0.72106780028785999</v>
      </c>
      <c r="AC15" s="11">
        <v>0.73071780895989102</v>
      </c>
      <c r="AD15" s="11">
        <v>-1.43390438755876E-2</v>
      </c>
      <c r="AE15" s="11">
        <v>2.4</v>
      </c>
      <c r="AF15" s="19">
        <v>1</v>
      </c>
    </row>
    <row r="16" spans="1:32">
      <c r="A16" s="15" t="s">
        <v>822</v>
      </c>
      <c r="B16" s="7">
        <v>39478</v>
      </c>
      <c r="C16" s="8">
        <v>122.4795</v>
      </c>
      <c r="D16" s="9">
        <v>127.6</v>
      </c>
      <c r="E16" s="10">
        <v>17.783200000000001</v>
      </c>
      <c r="F16" s="11">
        <v>2.6678444209663299</v>
      </c>
      <c r="G16" s="11">
        <v>10.3087220013274</v>
      </c>
      <c r="H16" s="11">
        <v>0.43884668605800298</v>
      </c>
      <c r="I16" s="12">
        <v>-0.24401599847419</v>
      </c>
      <c r="J16" s="11">
        <v>3.55023728418784</v>
      </c>
      <c r="K16" s="11">
        <v>26.024577052049299</v>
      </c>
      <c r="L16" s="11">
        <v>13.463804485066399</v>
      </c>
      <c r="M16" s="11"/>
      <c r="N16" s="11">
        <v>7.0839310116542098</v>
      </c>
      <c r="O16" s="40">
        <v>9</v>
      </c>
      <c r="P16" s="40">
        <v>7</v>
      </c>
      <c r="Q16" s="40">
        <v>14</v>
      </c>
      <c r="R16" s="40">
        <v>6</v>
      </c>
      <c r="S16" s="40">
        <v>4</v>
      </c>
      <c r="T16" s="40">
        <v>9</v>
      </c>
      <c r="U16" s="40"/>
      <c r="V16" s="52">
        <v>0.81103852441415603</v>
      </c>
      <c r="W16" s="52">
        <v>0.13611834278719301</v>
      </c>
      <c r="X16" s="52">
        <v>3.1033947690557099E-3</v>
      </c>
      <c r="Y16" s="52">
        <v>4.9739738029595103E-2</v>
      </c>
      <c r="Z16" s="11">
        <v>4.9739738029595104</v>
      </c>
      <c r="AA16" s="11">
        <v>2.4310923288284901E-2</v>
      </c>
      <c r="AB16" s="11">
        <v>1.0176728674945199</v>
      </c>
      <c r="AC16" s="11">
        <v>0.89588486429097003</v>
      </c>
      <c r="AD16" s="11">
        <v>8.2208616659224798E-3</v>
      </c>
      <c r="AE16" s="11">
        <v>2.91</v>
      </c>
      <c r="AF16" s="19">
        <v>1</v>
      </c>
    </row>
    <row r="17" spans="1:32">
      <c r="A17" s="15" t="s">
        <v>823</v>
      </c>
      <c r="B17" s="7">
        <v>40070</v>
      </c>
      <c r="C17" s="8">
        <v>110.7362</v>
      </c>
      <c r="D17" s="9">
        <v>115.65</v>
      </c>
      <c r="E17" s="10">
        <v>25.82</v>
      </c>
      <c r="F17" s="11">
        <v>1.93446506119228</v>
      </c>
      <c r="G17" s="11">
        <v>11.2931034482759</v>
      </c>
      <c r="H17" s="11">
        <v>3.1150159744409001</v>
      </c>
      <c r="I17" s="12">
        <v>1.93446506119228</v>
      </c>
      <c r="J17" s="11">
        <v>0.15515903801395201</v>
      </c>
      <c r="K17" s="11">
        <v>19.481823300982999</v>
      </c>
      <c r="L17" s="11">
        <v>13.6305240569679</v>
      </c>
      <c r="M17" s="11"/>
      <c r="N17" s="11">
        <v>14.995167759261999</v>
      </c>
      <c r="O17" s="40">
        <v>15</v>
      </c>
      <c r="P17" s="40">
        <v>5</v>
      </c>
      <c r="Q17" s="40">
        <v>9</v>
      </c>
      <c r="R17" s="40">
        <v>10</v>
      </c>
      <c r="S17" s="40">
        <v>14</v>
      </c>
      <c r="T17" s="40">
        <v>8</v>
      </c>
      <c r="U17" s="40"/>
      <c r="V17" s="52">
        <v>0.80463851874525005</v>
      </c>
      <c r="W17" s="52">
        <v>0.12431811284243501</v>
      </c>
      <c r="X17" s="52">
        <v>2.9531366593084699E-2</v>
      </c>
      <c r="Y17" s="52">
        <v>4.1512001819230197E-2</v>
      </c>
      <c r="Z17" s="11">
        <v>3.2948476178370898</v>
      </c>
      <c r="AA17" s="11">
        <v>1.58729482499688E-2</v>
      </c>
      <c r="AB17" s="11">
        <v>0.96854343208489402</v>
      </c>
      <c r="AC17" s="11">
        <v>0.86311969462847304</v>
      </c>
      <c r="AD17" s="11">
        <v>-3.49204249408234E-3</v>
      </c>
      <c r="AE17" s="11">
        <v>2.78</v>
      </c>
      <c r="AF17" s="19">
        <v>1.5</v>
      </c>
    </row>
    <row r="18" spans="1:32">
      <c r="A18" s="15" t="s">
        <v>824</v>
      </c>
      <c r="B18" s="7">
        <v>39563</v>
      </c>
      <c r="C18" s="8">
        <v>53.160600000000002</v>
      </c>
      <c r="D18" s="9">
        <v>53.46</v>
      </c>
      <c r="E18" s="10">
        <v>20.047999999999998</v>
      </c>
      <c r="F18" s="11">
        <v>3.5590681336845602</v>
      </c>
      <c r="G18" s="11">
        <v>9.4861012506143805</v>
      </c>
      <c r="H18" s="11">
        <v>12.5722949070694</v>
      </c>
      <c r="I18" s="12">
        <v>11.087715409763399</v>
      </c>
      <c r="J18" s="11">
        <v>9.1641709774026694</v>
      </c>
      <c r="K18" s="11">
        <v>23.108096670361899</v>
      </c>
      <c r="L18" s="11">
        <v>6.8980352294415201</v>
      </c>
      <c r="M18" s="11"/>
      <c r="N18" s="11">
        <v>8.8771292863628393</v>
      </c>
      <c r="O18" s="40">
        <v>5</v>
      </c>
      <c r="P18" s="40">
        <v>9</v>
      </c>
      <c r="Q18" s="40">
        <v>3</v>
      </c>
      <c r="R18" s="40">
        <v>3</v>
      </c>
      <c r="S18" s="40">
        <v>7</v>
      </c>
      <c r="T18" s="40">
        <v>17</v>
      </c>
      <c r="U18" s="40"/>
      <c r="V18" s="52">
        <v>0.94144569614831397</v>
      </c>
      <c r="W18" s="52">
        <v>2.11073059147216E-2</v>
      </c>
      <c r="X18" s="52">
        <v>0</v>
      </c>
      <c r="Y18" s="52">
        <v>3.7446997936964099E-2</v>
      </c>
      <c r="Z18" s="11">
        <v>3.7446997936964102</v>
      </c>
      <c r="AA18" s="11"/>
      <c r="AB18" s="11"/>
      <c r="AC18" s="11"/>
      <c r="AD18" s="11">
        <v>2.07657181239988E-2</v>
      </c>
      <c r="AE18" s="11">
        <v>2.98</v>
      </c>
      <c r="AF18" s="19">
        <v>1</v>
      </c>
    </row>
    <row r="19" spans="1:32">
      <c r="A19" s="15" t="s">
        <v>825</v>
      </c>
      <c r="B19" s="7">
        <v>36577</v>
      </c>
      <c r="C19" s="8">
        <v>520.93969063899999</v>
      </c>
      <c r="D19" s="9">
        <v>547.79</v>
      </c>
      <c r="E19" s="10">
        <v>56.756900000000002</v>
      </c>
      <c r="F19" s="11">
        <v>0.91945561684074795</v>
      </c>
      <c r="G19" s="11">
        <v>7.7383765847954598</v>
      </c>
      <c r="H19" s="11">
        <v>3.8740778292865499</v>
      </c>
      <c r="I19" s="12">
        <v>3.3523988498777202</v>
      </c>
      <c r="J19" s="11">
        <v>-1.0595366139803699</v>
      </c>
      <c r="K19" s="11">
        <v>23.336506463595502</v>
      </c>
      <c r="L19" s="11">
        <v>13.055630423624599</v>
      </c>
      <c r="M19" s="11">
        <v>12.468605027147801</v>
      </c>
      <c r="N19" s="11">
        <v>11.196789427928699</v>
      </c>
      <c r="O19" s="40">
        <v>17</v>
      </c>
      <c r="P19" s="40">
        <v>12</v>
      </c>
      <c r="Q19" s="40">
        <v>8</v>
      </c>
      <c r="R19" s="40">
        <v>14</v>
      </c>
      <c r="S19" s="40">
        <v>6</v>
      </c>
      <c r="T19" s="40">
        <v>10</v>
      </c>
      <c r="U19" s="40">
        <v>6</v>
      </c>
      <c r="V19" s="52">
        <v>0.92128473218200801</v>
      </c>
      <c r="W19" s="52">
        <v>3.7789148101941901E-2</v>
      </c>
      <c r="X19" s="52">
        <v>0</v>
      </c>
      <c r="Y19" s="52">
        <v>4.0926119716049501E-2</v>
      </c>
      <c r="Z19" s="11">
        <v>4.0912264538609797</v>
      </c>
      <c r="AA19" s="11">
        <v>1.6381877270202499E-3</v>
      </c>
      <c r="AB19" s="11">
        <v>0.94038828587779799</v>
      </c>
      <c r="AC19" s="11">
        <v>0.92589594871262104</v>
      </c>
      <c r="AD19" s="11">
        <v>-1.23565097999194E-2</v>
      </c>
      <c r="AE19" s="11">
        <v>2.77</v>
      </c>
      <c r="AF19" s="19">
        <v>1</v>
      </c>
    </row>
    <row r="20" spans="1:32">
      <c r="A20" s="15" t="s">
        <v>826</v>
      </c>
      <c r="B20" s="7">
        <v>38771</v>
      </c>
      <c r="C20" s="8">
        <v>108.023853543</v>
      </c>
      <c r="D20" s="9">
        <v>103.99</v>
      </c>
      <c r="E20" s="10">
        <v>15.9954</v>
      </c>
      <c r="F20" s="11">
        <v>2.4702430524414098</v>
      </c>
      <c r="G20" s="11">
        <v>3.02198863855934</v>
      </c>
      <c r="H20" s="11">
        <v>-7.2961522634937399</v>
      </c>
      <c r="I20" s="12">
        <v>-7.9539176871374702</v>
      </c>
      <c r="J20" s="11">
        <v>-12.317458229180399</v>
      </c>
      <c r="K20" s="11">
        <v>22.381626544245599</v>
      </c>
      <c r="L20" s="11">
        <v>7.1748102796964597</v>
      </c>
      <c r="M20" s="11">
        <v>5.4663590787541896</v>
      </c>
      <c r="N20" s="11">
        <v>4.6438201552453204</v>
      </c>
      <c r="O20" s="40">
        <v>11</v>
      </c>
      <c r="P20" s="40">
        <v>20</v>
      </c>
      <c r="Q20" s="40">
        <v>22</v>
      </c>
      <c r="R20" s="40">
        <v>22</v>
      </c>
      <c r="S20" s="40">
        <v>8</v>
      </c>
      <c r="T20" s="40">
        <v>16</v>
      </c>
      <c r="U20" s="40">
        <v>10</v>
      </c>
      <c r="V20" s="52">
        <v>0.49282404780634298</v>
      </c>
      <c r="W20" s="52">
        <v>0.26358978402903499</v>
      </c>
      <c r="X20" s="52">
        <v>0.236627552502159</v>
      </c>
      <c r="Y20" s="52">
        <v>6.9586156624629001E-3</v>
      </c>
      <c r="Z20" s="11">
        <v>0.69586156624629003</v>
      </c>
      <c r="AA20" s="11">
        <v>-3.80160862330313E-2</v>
      </c>
      <c r="AB20" s="11">
        <v>1.1062469924729701</v>
      </c>
      <c r="AC20" s="11">
        <v>0.76175798593153099</v>
      </c>
      <c r="AD20" s="11">
        <v>-4.1839609122432203E-2</v>
      </c>
      <c r="AE20" s="11">
        <v>2.68</v>
      </c>
      <c r="AF20" s="19">
        <v>0</v>
      </c>
    </row>
    <row r="21" spans="1:32">
      <c r="A21" s="15" t="s">
        <v>827</v>
      </c>
      <c r="B21" s="7">
        <v>38686</v>
      </c>
      <c r="C21" s="8">
        <v>795.07827771489997</v>
      </c>
      <c r="D21" s="9">
        <v>836.55</v>
      </c>
      <c r="E21" s="10">
        <v>45.21</v>
      </c>
      <c r="F21" s="11">
        <v>2.6799909152850399</v>
      </c>
      <c r="G21" s="11">
        <v>3.38440429910818</v>
      </c>
      <c r="H21" s="11">
        <v>-4.55984800506649</v>
      </c>
      <c r="I21" s="12">
        <v>-5.5961578617665504</v>
      </c>
      <c r="J21" s="11">
        <v>2.3082145281737998</v>
      </c>
      <c r="K21" s="11">
        <v>31.6922504243826</v>
      </c>
      <c r="L21" s="11">
        <v>21.4381759252643</v>
      </c>
      <c r="M21" s="11">
        <v>16.648979660862</v>
      </c>
      <c r="N21" s="11">
        <v>15.3258374741923</v>
      </c>
      <c r="O21" s="40">
        <v>8</v>
      </c>
      <c r="P21" s="40">
        <v>19</v>
      </c>
      <c r="Q21" s="40">
        <v>21</v>
      </c>
      <c r="R21" s="40">
        <v>8</v>
      </c>
      <c r="S21" s="40">
        <v>2</v>
      </c>
      <c r="T21" s="40">
        <v>2</v>
      </c>
      <c r="U21" s="40">
        <v>3</v>
      </c>
      <c r="V21" s="52">
        <v>0.75901792465176399</v>
      </c>
      <c r="W21" s="52">
        <v>9.1377619893971404E-2</v>
      </c>
      <c r="X21" s="52">
        <v>6.8858477475986404E-2</v>
      </c>
      <c r="Y21" s="52">
        <v>8.0745977978278094E-2</v>
      </c>
      <c r="Z21" s="11">
        <v>8.0745977978278098</v>
      </c>
      <c r="AA21" s="11">
        <v>1.5400397424001899E-2</v>
      </c>
      <c r="AB21" s="11">
        <v>0.66054785164487495</v>
      </c>
      <c r="AC21" s="11">
        <v>0.658538682568656</v>
      </c>
      <c r="AD21" s="11">
        <v>1.65303139819556E-3</v>
      </c>
      <c r="AE21" s="11">
        <v>2.42</v>
      </c>
      <c r="AF21" s="19">
        <v>1</v>
      </c>
    </row>
    <row r="22" spans="1:32">
      <c r="A22" s="15" t="s">
        <v>828</v>
      </c>
      <c r="B22" s="7">
        <v>40135</v>
      </c>
      <c r="C22" s="8">
        <v>84.998599999999996</v>
      </c>
      <c r="D22" s="9">
        <v>81.99</v>
      </c>
      <c r="E22" s="10">
        <v>13.76</v>
      </c>
      <c r="F22" s="11">
        <v>4.0847201210287398</v>
      </c>
      <c r="G22" s="11">
        <v>8.3464566929133905</v>
      </c>
      <c r="H22" s="11">
        <v>0.65837600585223499</v>
      </c>
      <c r="I22" s="12">
        <v>-7.2621641249093205E-2</v>
      </c>
      <c r="J22" s="11">
        <v>0.14556040756914501</v>
      </c>
      <c r="K22" s="11">
        <v>15.3577590970319</v>
      </c>
      <c r="L22" s="11">
        <v>5.3309233278687298</v>
      </c>
      <c r="M22" s="11"/>
      <c r="N22" s="11">
        <v>4.9465042650318898</v>
      </c>
      <c r="O22" s="40">
        <v>4</v>
      </c>
      <c r="P22" s="40">
        <v>10</v>
      </c>
      <c r="Q22" s="40">
        <v>12</v>
      </c>
      <c r="R22" s="40">
        <v>11</v>
      </c>
      <c r="S22" s="40">
        <v>19</v>
      </c>
      <c r="T22" s="40">
        <v>18</v>
      </c>
      <c r="U22" s="40"/>
      <c r="V22" s="52">
        <v>0.822138094465659</v>
      </c>
      <c r="W22" s="52">
        <v>7.4347769347385101E-2</v>
      </c>
      <c r="X22" s="52">
        <v>6.8638654888238698E-2</v>
      </c>
      <c r="Y22" s="52">
        <v>3.4875481298716801E-2</v>
      </c>
      <c r="Z22" s="11">
        <v>3.4875481298716799</v>
      </c>
      <c r="AA22" s="11">
        <v>4.8737184613995899E-2</v>
      </c>
      <c r="AB22" s="11">
        <v>0.819871432039603</v>
      </c>
      <c r="AC22" s="11">
        <v>0.84116731207803297</v>
      </c>
      <c r="AD22" s="11">
        <v>-3.7981002558345901E-3</v>
      </c>
      <c r="AE22" s="11">
        <v>2.69</v>
      </c>
      <c r="AF22" s="19">
        <v>1</v>
      </c>
    </row>
    <row r="23" spans="1:32">
      <c r="A23" s="15" t="s">
        <v>829</v>
      </c>
      <c r="B23" s="7">
        <v>35583</v>
      </c>
      <c r="C23" s="8">
        <v>139.79096664799999</v>
      </c>
      <c r="D23" s="9">
        <v>145.1</v>
      </c>
      <c r="E23" s="10">
        <v>21.678100000000001</v>
      </c>
      <c r="F23" s="11">
        <v>2.1342655629420699</v>
      </c>
      <c r="G23" s="11">
        <v>11.3130234301586</v>
      </c>
      <c r="H23" s="11">
        <v>4.8512461850244799</v>
      </c>
      <c r="I23" s="12">
        <v>4.1790614412376499</v>
      </c>
      <c r="J23" s="11">
        <v>-0.77991624138983295</v>
      </c>
      <c r="K23" s="11">
        <v>21.130205086566399</v>
      </c>
      <c r="L23" s="11">
        <v>11.3365042761792</v>
      </c>
      <c r="M23" s="11">
        <v>5.0737357650367798</v>
      </c>
      <c r="N23" s="11">
        <v>16.176966747935101</v>
      </c>
      <c r="O23" s="40">
        <v>13</v>
      </c>
      <c r="P23" s="40">
        <v>4</v>
      </c>
      <c r="Q23" s="40">
        <v>6</v>
      </c>
      <c r="R23" s="40">
        <v>13</v>
      </c>
      <c r="S23" s="40">
        <v>10</v>
      </c>
      <c r="T23" s="40">
        <v>11</v>
      </c>
      <c r="U23" s="40">
        <v>11</v>
      </c>
      <c r="V23" s="52">
        <v>0.95385247481247204</v>
      </c>
      <c r="W23" s="52">
        <v>4.1799142874868703E-2</v>
      </c>
      <c r="X23" s="52">
        <v>0</v>
      </c>
      <c r="Y23" s="52">
        <v>4.3483823126595203E-3</v>
      </c>
      <c r="Z23" s="11">
        <v>0.434838231265952</v>
      </c>
      <c r="AA23" s="11">
        <v>7.8004426022412398E-3</v>
      </c>
      <c r="AB23" s="11">
        <v>1.06421791521327</v>
      </c>
      <c r="AC23" s="11">
        <v>0.85545044570491202</v>
      </c>
      <c r="AD23" s="11">
        <v>-9.3166984491812998E-3</v>
      </c>
      <c r="AE23" s="11">
        <v>2.4500000000000002</v>
      </c>
      <c r="AF23" s="19">
        <v>1</v>
      </c>
    </row>
    <row r="24" spans="1:32">
      <c r="A24" s="15" t="s">
        <v>830</v>
      </c>
      <c r="B24" s="7">
        <v>38859</v>
      </c>
      <c r="C24" s="8">
        <v>931.27950000000101</v>
      </c>
      <c r="D24" s="9">
        <v>929.1</v>
      </c>
      <c r="E24" s="10">
        <v>35.040999999999997</v>
      </c>
      <c r="F24" s="11">
        <v>2.0413511939429099</v>
      </c>
      <c r="G24" s="11">
        <v>6.7769753481427202</v>
      </c>
      <c r="H24" s="11">
        <v>1.6771610132605901</v>
      </c>
      <c r="I24" s="12">
        <v>1.07883578042518</v>
      </c>
      <c r="J24" s="11">
        <v>-2.2238964227914599</v>
      </c>
      <c r="K24" s="11">
        <v>20.864559000614602</v>
      </c>
      <c r="L24" s="11">
        <v>14.0139507014741</v>
      </c>
      <c r="M24" s="11">
        <v>14.6559759011115</v>
      </c>
      <c r="N24" s="11">
        <v>13.209252929370701</v>
      </c>
      <c r="O24" s="40">
        <v>14</v>
      </c>
      <c r="P24" s="40">
        <v>13</v>
      </c>
      <c r="Q24" s="40">
        <v>11</v>
      </c>
      <c r="R24" s="40">
        <v>17</v>
      </c>
      <c r="S24" s="40">
        <v>11</v>
      </c>
      <c r="T24" s="40">
        <v>7</v>
      </c>
      <c r="U24" s="40">
        <v>4</v>
      </c>
      <c r="V24" s="52">
        <v>0.80202905382933898</v>
      </c>
      <c r="W24" s="52">
        <v>9.72131184594172E-2</v>
      </c>
      <c r="X24" s="52">
        <v>6.8295119055691397E-2</v>
      </c>
      <c r="Y24" s="52">
        <v>3.2462708655552799E-2</v>
      </c>
      <c r="Z24" s="11">
        <v>1.2003082543054999</v>
      </c>
      <c r="AA24" s="11">
        <v>-2.3869088439775299E-3</v>
      </c>
      <c r="AB24" s="11">
        <v>0.93429709450000298</v>
      </c>
      <c r="AC24" s="11">
        <v>0.90130685612481898</v>
      </c>
      <c r="AD24" s="11">
        <v>-1.6156423595693799E-2</v>
      </c>
      <c r="AE24" s="11">
        <v>2.2599999999999998</v>
      </c>
      <c r="AF24" s="19">
        <v>1</v>
      </c>
    </row>
    <row r="25" spans="1:32">
      <c r="A25" s="15" t="s">
        <v>831</v>
      </c>
      <c r="B25" s="7">
        <v>39595</v>
      </c>
      <c r="C25" s="8">
        <v>2.119378368</v>
      </c>
      <c r="D25" s="9">
        <v>2.15</v>
      </c>
      <c r="E25" s="10">
        <v>14.9818</v>
      </c>
      <c r="F25" s="11">
        <v>2.5665952392362601</v>
      </c>
      <c r="G25" s="11">
        <v>7.8308310181519802</v>
      </c>
      <c r="H25" s="11">
        <v>4.4078805237886201</v>
      </c>
      <c r="I25" s="12">
        <v>3.7772313233817001</v>
      </c>
      <c r="J25" s="11">
        <v>0.51728649352218403</v>
      </c>
      <c r="K25" s="11">
        <v>17.092124261039899</v>
      </c>
      <c r="L25" s="11">
        <v>4.0054037801816396</v>
      </c>
      <c r="M25" s="11"/>
      <c r="N25" s="11">
        <v>5.1236076745584196</v>
      </c>
      <c r="O25" s="40">
        <v>10</v>
      </c>
      <c r="P25" s="40">
        <v>11</v>
      </c>
      <c r="Q25" s="40">
        <v>7</v>
      </c>
      <c r="R25" s="40">
        <v>9</v>
      </c>
      <c r="S25" s="40">
        <v>16</v>
      </c>
      <c r="T25" s="40">
        <v>19</v>
      </c>
      <c r="U25" s="40"/>
      <c r="V25" s="52">
        <v>0.62713597614943895</v>
      </c>
      <c r="W25" s="52">
        <v>0.212244840918619</v>
      </c>
      <c r="X25" s="52">
        <v>8.5559346904551206E-2</v>
      </c>
      <c r="Y25" s="52">
        <v>7.5059836027390803E-2</v>
      </c>
      <c r="Z25" s="11">
        <v>7.5059836027390796</v>
      </c>
      <c r="AA25" s="11">
        <v>1.6232189075116799E-2</v>
      </c>
      <c r="AB25" s="11">
        <v>0.95970469422562299</v>
      </c>
      <c r="AC25" s="11">
        <v>0.730255544175761</v>
      </c>
      <c r="AD25" s="11">
        <v>-2.78107503565886E-3</v>
      </c>
      <c r="AE25" s="11">
        <v>2.7</v>
      </c>
      <c r="AF25" s="19">
        <v>1</v>
      </c>
    </row>
    <row r="26" spans="1:32">
      <c r="A26" s="15" t="s">
        <v>832</v>
      </c>
      <c r="B26" s="7">
        <v>38588</v>
      </c>
      <c r="C26" s="8">
        <v>194.92750000000001</v>
      </c>
      <c r="D26" s="9">
        <v>196.4</v>
      </c>
      <c r="E26" s="10">
        <v>25.738199999999999</v>
      </c>
      <c r="F26" s="11">
        <v>4.6323586205774898</v>
      </c>
      <c r="G26" s="11">
        <v>12.3512028181433</v>
      </c>
      <c r="H26" s="11">
        <v>13.6309253135665</v>
      </c>
      <c r="I26" s="12">
        <v>12.645740695353799</v>
      </c>
      <c r="J26" s="11">
        <v>3.4780546051758701</v>
      </c>
      <c r="K26" s="11">
        <v>15.746746398710499</v>
      </c>
      <c r="L26" s="11">
        <v>1.7219704220018599</v>
      </c>
      <c r="M26" s="11">
        <v>7.8777910304799397</v>
      </c>
      <c r="N26" s="11">
        <v>9.1047591877062093</v>
      </c>
      <c r="O26" s="40">
        <v>2</v>
      </c>
      <c r="P26" s="40">
        <v>3</v>
      </c>
      <c r="Q26" s="40">
        <v>2</v>
      </c>
      <c r="R26" s="40">
        <v>7</v>
      </c>
      <c r="S26" s="40">
        <v>18</v>
      </c>
      <c r="T26" s="40">
        <v>20</v>
      </c>
      <c r="U26" s="40">
        <v>9</v>
      </c>
      <c r="V26" s="52">
        <v>0.75692044341346099</v>
      </c>
      <c r="W26" s="52">
        <v>8.1640560559989694E-2</v>
      </c>
      <c r="X26" s="52">
        <v>9.4920867030950595E-2</v>
      </c>
      <c r="Y26" s="52">
        <v>6.6518128995598794E-2</v>
      </c>
      <c r="Z26" s="11">
        <v>6.4072654472728496</v>
      </c>
      <c r="AA26" s="11">
        <v>2.02365820231909E-2</v>
      </c>
      <c r="AB26" s="11">
        <v>0.93910093574402898</v>
      </c>
      <c r="AC26" s="11">
        <v>0.86990373351064998</v>
      </c>
      <c r="AD26" s="11">
        <v>1.18793060473506E-2</v>
      </c>
      <c r="AE26" s="11">
        <v>2.86</v>
      </c>
      <c r="AF26" s="19">
        <v>1</v>
      </c>
    </row>
    <row r="27" spans="1:32">
      <c r="A27" s="15" t="s">
        <v>833</v>
      </c>
      <c r="B27" s="7">
        <v>40366</v>
      </c>
      <c r="C27" s="8">
        <v>177.36969999999999</v>
      </c>
      <c r="D27" s="9">
        <v>171.63</v>
      </c>
      <c r="E27" s="10">
        <v>8.6968999999999994</v>
      </c>
      <c r="F27" s="11">
        <v>4.47103198914074</v>
      </c>
      <c r="G27" s="11">
        <v>4.9881091782657503</v>
      </c>
      <c r="H27" s="11">
        <v>-3.0888891365150899</v>
      </c>
      <c r="I27" s="12">
        <v>-4.4559187036528396</v>
      </c>
      <c r="J27" s="11">
        <v>-7.61443428195079</v>
      </c>
      <c r="K27" s="11">
        <v>6.4482108657752102</v>
      </c>
      <c r="L27" s="11">
        <v>-1.87259505401919</v>
      </c>
      <c r="M27" s="11"/>
      <c r="N27" s="11">
        <v>-2.30844389010384</v>
      </c>
      <c r="O27" s="40">
        <v>3</v>
      </c>
      <c r="P27" s="40">
        <v>18</v>
      </c>
      <c r="Q27" s="40">
        <v>20</v>
      </c>
      <c r="R27" s="40">
        <v>21</v>
      </c>
      <c r="S27" s="40">
        <v>22</v>
      </c>
      <c r="T27" s="40">
        <v>22</v>
      </c>
      <c r="U27" s="40"/>
      <c r="V27" s="52">
        <v>0.88683944815419302</v>
      </c>
      <c r="W27" s="52">
        <v>5.6462875557360397E-2</v>
      </c>
      <c r="X27" s="52">
        <v>2.1349970198368699E-2</v>
      </c>
      <c r="Y27" s="52">
        <v>3.53477060900785E-2</v>
      </c>
      <c r="Z27" s="11">
        <v>2.3695064348800901</v>
      </c>
      <c r="AA27" s="11">
        <v>2.9858353773007499E-2</v>
      </c>
      <c r="AB27" s="11">
        <v>0.94518402753438202</v>
      </c>
      <c r="AC27" s="11">
        <v>0.92905569397938703</v>
      </c>
      <c r="AD27" s="11">
        <v>-2.48234779234035E-2</v>
      </c>
      <c r="AE27" s="11">
        <v>2.92</v>
      </c>
      <c r="AF27" s="19">
        <v>1</v>
      </c>
    </row>
    <row r="28" spans="1:32">
      <c r="A28" s="15" t="s">
        <v>834</v>
      </c>
      <c r="B28" s="7">
        <v>38849</v>
      </c>
      <c r="C28" s="8">
        <v>145.41732951399999</v>
      </c>
      <c r="D28" s="9">
        <v>154.88999999999999</v>
      </c>
      <c r="E28" s="10">
        <v>30.067699999999999</v>
      </c>
      <c r="F28" s="11">
        <v>2.9648755731647598</v>
      </c>
      <c r="G28" s="11">
        <v>17.0687359347137</v>
      </c>
      <c r="H28" s="11">
        <v>13.995139576058801</v>
      </c>
      <c r="I28" s="12">
        <v>13.0046039650474</v>
      </c>
      <c r="J28" s="11">
        <v>16.937155569037898</v>
      </c>
      <c r="K28" s="11">
        <v>26.013438736714999</v>
      </c>
      <c r="L28" s="11">
        <v>15.1290419251381</v>
      </c>
      <c r="M28" s="11">
        <v>11.982753245680399</v>
      </c>
      <c r="N28" s="11">
        <v>11.4747969440288</v>
      </c>
      <c r="O28" s="40">
        <v>6</v>
      </c>
      <c r="P28" s="40">
        <v>1</v>
      </c>
      <c r="Q28" s="40">
        <v>1</v>
      </c>
      <c r="R28" s="40">
        <v>1</v>
      </c>
      <c r="S28" s="40">
        <v>5</v>
      </c>
      <c r="T28" s="40">
        <v>5</v>
      </c>
      <c r="U28" s="40">
        <v>7</v>
      </c>
      <c r="V28" s="52">
        <v>0.60367733146163804</v>
      </c>
      <c r="W28" s="52">
        <v>0.25229976105486401</v>
      </c>
      <c r="X28" s="52">
        <v>7.9115131386870999E-2</v>
      </c>
      <c r="Y28" s="52">
        <v>6.4907776096627401E-2</v>
      </c>
      <c r="Z28" s="11">
        <v>6.4907776096627403</v>
      </c>
      <c r="AA28" s="11">
        <v>6.7811315074240194E-2</v>
      </c>
      <c r="AB28" s="11">
        <v>0.92110669867725703</v>
      </c>
      <c r="AC28" s="11">
        <v>0.86743545829533997</v>
      </c>
      <c r="AD28" s="11">
        <v>5.5556760928735099E-2</v>
      </c>
      <c r="AE28" s="11">
        <v>2.97</v>
      </c>
      <c r="AF28" s="19">
        <v>1</v>
      </c>
    </row>
    <row r="29" spans="1:32">
      <c r="A29" s="15" t="s">
        <v>835</v>
      </c>
      <c r="B29" s="7">
        <v>39615</v>
      </c>
      <c r="C29" s="8">
        <v>29.423843496</v>
      </c>
      <c r="D29" s="9">
        <v>30.29</v>
      </c>
      <c r="E29" s="10">
        <v>20.394600000000001</v>
      </c>
      <c r="F29" s="11">
        <v>0.331575426030151</v>
      </c>
      <c r="G29" s="11">
        <v>6.2606158495284596</v>
      </c>
      <c r="H29" s="11">
        <v>-2.5659645418193402</v>
      </c>
      <c r="I29" s="12">
        <v>-4.5218978956485003</v>
      </c>
      <c r="J29" s="11">
        <v>10.7000374525736</v>
      </c>
      <c r="K29" s="11">
        <v>18.838636068801001</v>
      </c>
      <c r="L29" s="11">
        <v>7.4568074589716398</v>
      </c>
      <c r="M29" s="11"/>
      <c r="N29" s="11">
        <v>9.2742703083104896</v>
      </c>
      <c r="O29" s="40">
        <v>19</v>
      </c>
      <c r="P29" s="40">
        <v>14</v>
      </c>
      <c r="Q29" s="40">
        <v>19</v>
      </c>
      <c r="R29" s="40">
        <v>2</v>
      </c>
      <c r="S29" s="40">
        <v>15</v>
      </c>
      <c r="T29" s="40">
        <v>15</v>
      </c>
      <c r="U29" s="40"/>
      <c r="V29" s="52">
        <v>0.469463880657015</v>
      </c>
      <c r="W29" s="52">
        <v>0.15690126241243299</v>
      </c>
      <c r="X29" s="52">
        <v>0.16741081552778</v>
      </c>
      <c r="Y29" s="52">
        <v>0.20622404140277401</v>
      </c>
      <c r="Z29" s="11">
        <v>16.8901968309093</v>
      </c>
      <c r="AA29" s="11">
        <v>4.1814676389892403E-3</v>
      </c>
      <c r="AB29" s="11">
        <v>0.65038510976177699</v>
      </c>
      <c r="AC29" s="11">
        <v>0.75011888975958096</v>
      </c>
      <c r="AD29" s="11">
        <v>3.2764255707652797E-2</v>
      </c>
      <c r="AE29" s="11">
        <v>3.07</v>
      </c>
      <c r="AF29" s="19">
        <v>1</v>
      </c>
    </row>
    <row r="30" spans="1:32">
      <c r="A30" s="15" t="s">
        <v>836</v>
      </c>
      <c r="B30" s="7">
        <v>39609</v>
      </c>
      <c r="C30" s="8">
        <v>128.73361190899999</v>
      </c>
      <c r="D30" s="9">
        <v>126.56</v>
      </c>
      <c r="E30" s="10">
        <v>28.4209</v>
      </c>
      <c r="F30" s="11">
        <v>2.9205776696216401</v>
      </c>
      <c r="G30" s="11">
        <v>15.956817449275601</v>
      </c>
      <c r="H30" s="11">
        <v>8.1987870850829694</v>
      </c>
      <c r="I30" s="12">
        <v>7.5315073987052701</v>
      </c>
      <c r="J30" s="11">
        <v>-1.15535368360281</v>
      </c>
      <c r="K30" s="11">
        <v>16.255967858219499</v>
      </c>
      <c r="L30" s="11">
        <v>7.7666509670826001</v>
      </c>
      <c r="M30" s="11"/>
      <c r="N30" s="11">
        <v>13.8513394727932</v>
      </c>
      <c r="O30" s="40">
        <v>7</v>
      </c>
      <c r="P30" s="40">
        <v>2</v>
      </c>
      <c r="Q30" s="40">
        <v>4</v>
      </c>
      <c r="R30" s="40">
        <v>15</v>
      </c>
      <c r="S30" s="40">
        <v>17</v>
      </c>
      <c r="T30" s="40">
        <v>14</v>
      </c>
      <c r="U30" s="40"/>
      <c r="V30" s="52">
        <v>0.84210060225246497</v>
      </c>
      <c r="W30" s="52">
        <v>0.10100118401932601</v>
      </c>
      <c r="X30" s="52">
        <v>0</v>
      </c>
      <c r="Y30" s="52">
        <v>5.6898213728210703E-2</v>
      </c>
      <c r="Z30" s="11">
        <v>5.6860287541632504</v>
      </c>
      <c r="AA30" s="11">
        <v>6.1876212926499701E-3</v>
      </c>
      <c r="AB30" s="11">
        <v>0.89827496243803695</v>
      </c>
      <c r="AC30" s="11">
        <v>0.95874429853055299</v>
      </c>
      <c r="AD30" s="11">
        <v>-5.3247544901662003E-3</v>
      </c>
      <c r="AE30" s="11">
        <v>2.98</v>
      </c>
      <c r="AF30" s="19">
        <v>1</v>
      </c>
    </row>
    <row r="31" spans="1:32">
      <c r="A31" s="15" t="s">
        <v>837</v>
      </c>
      <c r="B31" s="7">
        <v>40189</v>
      </c>
      <c r="C31" s="8">
        <v>76.258855796000006</v>
      </c>
      <c r="D31" s="9">
        <v>77.73</v>
      </c>
      <c r="E31" s="10">
        <v>11.262499999999999</v>
      </c>
      <c r="F31" s="11">
        <v>6.3623828951344699</v>
      </c>
      <c r="G31" s="11">
        <v>10.8983132625028</v>
      </c>
      <c r="H31" s="11">
        <v>0.451306201446666</v>
      </c>
      <c r="I31" s="12">
        <v>-5.3271301861834699E-3</v>
      </c>
      <c r="J31" s="11">
        <v>-5.2161618541864998</v>
      </c>
      <c r="K31" s="11">
        <v>10.567792194590901</v>
      </c>
      <c r="L31" s="11">
        <v>0.74527148659764297</v>
      </c>
      <c r="M31" s="11"/>
      <c r="N31" s="11">
        <v>1.85662377297655</v>
      </c>
      <c r="O31" s="40">
        <v>1</v>
      </c>
      <c r="P31" s="40">
        <v>6</v>
      </c>
      <c r="Q31" s="40">
        <v>13</v>
      </c>
      <c r="R31" s="40">
        <v>19</v>
      </c>
      <c r="S31" s="40">
        <v>21</v>
      </c>
      <c r="T31" s="40">
        <v>21</v>
      </c>
      <c r="U31" s="40"/>
      <c r="V31" s="52">
        <v>0.706297456536223</v>
      </c>
      <c r="W31" s="52">
        <v>0.16441121545454301</v>
      </c>
      <c r="X31" s="52">
        <v>4.8268657206967797E-2</v>
      </c>
      <c r="Y31" s="52">
        <v>8.1022670802265301E-2</v>
      </c>
      <c r="Z31" s="11">
        <v>8.1022670802265306</v>
      </c>
      <c r="AA31" s="11">
        <v>2.8266898664406501E-2</v>
      </c>
      <c r="AB31" s="11">
        <v>0.82149294144629503</v>
      </c>
      <c r="AC31" s="11">
        <v>0.91840033950436994</v>
      </c>
      <c r="AD31" s="11">
        <v>-2.2584451846170101E-2</v>
      </c>
      <c r="AE31" s="11">
        <v>3.06</v>
      </c>
      <c r="AF31" s="19">
        <v>0</v>
      </c>
    </row>
    <row r="32" spans="1:32">
      <c r="A32" s="15" t="s">
        <v>838</v>
      </c>
      <c r="B32" s="7">
        <v>35209</v>
      </c>
      <c r="C32" s="8">
        <v>448.087865169</v>
      </c>
      <c r="D32" s="9">
        <v>465.32</v>
      </c>
      <c r="E32" s="10">
        <v>126.83880000000001</v>
      </c>
      <c r="F32" s="11">
        <v>0.39774791568190099</v>
      </c>
      <c r="G32" s="11">
        <v>2.2412025304209</v>
      </c>
      <c r="H32" s="11">
        <v>-1.33100168183848</v>
      </c>
      <c r="I32" s="12">
        <v>-1.77578119736492</v>
      </c>
      <c r="J32" s="11">
        <v>-1.7754008707409701</v>
      </c>
      <c r="K32" s="11">
        <v>20.242905106509301</v>
      </c>
      <c r="L32" s="11">
        <v>14.244971699980701</v>
      </c>
      <c r="M32" s="11">
        <v>13.9328798149755</v>
      </c>
      <c r="N32" s="11">
        <v>16.608524994008999</v>
      </c>
      <c r="O32" s="40">
        <v>18</v>
      </c>
      <c r="P32" s="40">
        <v>21</v>
      </c>
      <c r="Q32" s="40">
        <v>17</v>
      </c>
      <c r="R32" s="40">
        <v>16</v>
      </c>
      <c r="S32" s="40">
        <v>13</v>
      </c>
      <c r="T32" s="40">
        <v>6</v>
      </c>
      <c r="U32" s="40">
        <v>5</v>
      </c>
      <c r="V32" s="52">
        <v>0.83319142037754201</v>
      </c>
      <c r="W32" s="52">
        <v>5.8776457385959699E-2</v>
      </c>
      <c r="X32" s="52">
        <v>2.0297756490324999E-2</v>
      </c>
      <c r="Y32" s="52">
        <v>8.7734365746172896E-2</v>
      </c>
      <c r="Z32" s="11">
        <v>8.7734365746172909</v>
      </c>
      <c r="AA32" s="11">
        <v>-7.8846628927901896E-3</v>
      </c>
      <c r="AB32" s="11">
        <v>0.78167645532761798</v>
      </c>
      <c r="AC32" s="11">
        <v>0.88734922164791896</v>
      </c>
      <c r="AD32" s="11">
        <v>-2.3065967277904099E-2</v>
      </c>
      <c r="AE32" s="11">
        <v>3.05</v>
      </c>
      <c r="AF32" s="19">
        <v>1</v>
      </c>
    </row>
    <row r="33" spans="1:32">
      <c r="A33" s="15" t="s">
        <v>839</v>
      </c>
      <c r="B33" s="7">
        <v>39892</v>
      </c>
      <c r="C33" s="8">
        <v>27.230699999999999</v>
      </c>
      <c r="D33" s="9">
        <v>27.95</v>
      </c>
      <c r="E33" s="10">
        <v>38.75</v>
      </c>
      <c r="F33" s="11">
        <v>-0.33436213991769898</v>
      </c>
      <c r="G33" s="11">
        <v>5.3561718325176599</v>
      </c>
      <c r="H33" s="11">
        <v>-0.920480695474302</v>
      </c>
      <c r="I33" s="12">
        <v>-1.6747018523217401</v>
      </c>
      <c r="J33" s="11">
        <v>-5.4185989748596404</v>
      </c>
      <c r="K33" s="11">
        <v>20.8197997865235</v>
      </c>
      <c r="L33" s="11">
        <v>11.1191515075949</v>
      </c>
      <c r="M33" s="11"/>
      <c r="N33" s="11">
        <v>20.4600563858762</v>
      </c>
      <c r="O33" s="40">
        <v>21</v>
      </c>
      <c r="P33" s="40">
        <v>16</v>
      </c>
      <c r="Q33" s="40">
        <v>16</v>
      </c>
      <c r="R33" s="40">
        <v>20</v>
      </c>
      <c r="S33" s="40">
        <v>12</v>
      </c>
      <c r="T33" s="40">
        <v>12</v>
      </c>
      <c r="U33" s="40"/>
      <c r="V33" s="52">
        <v>0.93646630262866004</v>
      </c>
      <c r="W33" s="52">
        <v>3.47708779136758E-2</v>
      </c>
      <c r="X33" s="52">
        <v>0</v>
      </c>
      <c r="Y33" s="52">
        <v>2.87628194576642E-2</v>
      </c>
      <c r="Z33" s="11">
        <v>2.8762819457664199</v>
      </c>
      <c r="AA33" s="11"/>
      <c r="AB33" s="11"/>
      <c r="AC33" s="11"/>
      <c r="AD33" s="11">
        <v>-3.4301535818077399E-2</v>
      </c>
      <c r="AE33" s="11">
        <v>2.7</v>
      </c>
      <c r="AF33" s="19">
        <v>1</v>
      </c>
    </row>
    <row r="34" spans="1:32">
      <c r="A34" s="15" t="s">
        <v>840</v>
      </c>
      <c r="B34" s="7">
        <v>39293</v>
      </c>
      <c r="C34" s="8">
        <v>256.96050000000002</v>
      </c>
      <c r="D34" s="9">
        <v>263.82</v>
      </c>
      <c r="E34" s="10">
        <v>19.4817</v>
      </c>
      <c r="F34" s="11">
        <v>0.20110479051156399</v>
      </c>
      <c r="G34" s="11">
        <v>5.4158910869659396</v>
      </c>
      <c r="H34" s="11">
        <v>2.0550672100746898</v>
      </c>
      <c r="I34" s="12">
        <v>1.19785362914326</v>
      </c>
      <c r="J34" s="11">
        <v>-2.9844131268363099</v>
      </c>
      <c r="K34" s="11">
        <v>13.070279170337599</v>
      </c>
      <c r="L34" s="11">
        <v>10.219954550456</v>
      </c>
      <c r="M34" s="11"/>
      <c r="N34" s="11">
        <v>7.7649069193594302</v>
      </c>
      <c r="O34" s="40">
        <v>20</v>
      </c>
      <c r="P34" s="40">
        <v>15</v>
      </c>
      <c r="Q34" s="40">
        <v>10</v>
      </c>
      <c r="R34" s="40">
        <v>18</v>
      </c>
      <c r="S34" s="40">
        <v>20</v>
      </c>
      <c r="T34" s="40">
        <v>13</v>
      </c>
      <c r="U34" s="40"/>
      <c r="V34" s="52">
        <v>0.94135426810246403</v>
      </c>
      <c r="W34" s="52">
        <v>4.72984421356831E-2</v>
      </c>
      <c r="X34" s="52">
        <v>2.7826180565795199E-3</v>
      </c>
      <c r="Y34" s="52">
        <v>8.5646717052737104E-3</v>
      </c>
      <c r="Z34" s="11">
        <v>0.799609425194728</v>
      </c>
      <c r="AA34" s="11">
        <v>-7.1904666376011398E-3</v>
      </c>
      <c r="AB34" s="11">
        <v>0.95035162760524905</v>
      </c>
      <c r="AC34" s="11">
        <v>0.95750842983435802</v>
      </c>
      <c r="AD34" s="11">
        <v>-1.8929127784303699E-2</v>
      </c>
      <c r="AE34" s="11">
        <v>2.81</v>
      </c>
      <c r="AF34" s="19">
        <v>1</v>
      </c>
    </row>
    <row r="35" spans="1:32">
      <c r="A35" s="41" t="s">
        <v>91</v>
      </c>
      <c r="B35" s="13"/>
      <c r="C35" s="13"/>
      <c r="D35" s="13"/>
      <c r="E35" s="42">
        <f t="shared" ref="E35:N35" si="0">SUMPRODUCT($D12:$D34,E12:E34)/SUMIF(E12:E34,"&lt;&gt;"&amp;"",$D12:$D34)</f>
        <v>262.60071733228403</v>
      </c>
      <c r="F35" s="42">
        <f t="shared" si="0"/>
        <v>0.96261706940183278</v>
      </c>
      <c r="G35" s="42">
        <f t="shared" si="0"/>
        <v>6.207641911780617</v>
      </c>
      <c r="H35" s="42">
        <f t="shared" si="0"/>
        <v>0.77875826865448738</v>
      </c>
      <c r="I35" s="42">
        <f t="shared" si="0"/>
        <v>-0.18856264258062147</v>
      </c>
      <c r="J35" s="42">
        <f t="shared" si="0"/>
        <v>0.11786160522549528</v>
      </c>
      <c r="K35" s="42">
        <f t="shared" si="0"/>
        <v>26.077299627208475</v>
      </c>
      <c r="L35" s="42">
        <f t="shared" si="0"/>
        <v>16.941956617363505</v>
      </c>
      <c r="M35" s="42">
        <f t="shared" si="0"/>
        <v>16.562304384570407</v>
      </c>
      <c r="N35" s="42">
        <f t="shared" si="0"/>
        <v>14.681617030942142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20"/>
    </row>
    <row r="36" spans="1:32">
      <c r="A36" s="44" t="s">
        <v>92</v>
      </c>
      <c r="B36" s="13"/>
      <c r="C36" s="13"/>
      <c r="D36" s="13"/>
      <c r="E36" s="13"/>
      <c r="F36" s="45">
        <f t="shared" ref="F36:N36" si="1">MAX(F12:F34)</f>
        <v>6.3623828951344699</v>
      </c>
      <c r="G36" s="45">
        <f t="shared" si="1"/>
        <v>17.0687359347137</v>
      </c>
      <c r="H36" s="45">
        <f t="shared" si="1"/>
        <v>13.995139576058801</v>
      </c>
      <c r="I36" s="45">
        <f t="shared" si="1"/>
        <v>13.0046039650474</v>
      </c>
      <c r="J36" s="45">
        <f t="shared" si="1"/>
        <v>16.937155569037898</v>
      </c>
      <c r="K36" s="45">
        <f t="shared" si="1"/>
        <v>32.0900741058447</v>
      </c>
      <c r="L36" s="45">
        <f t="shared" si="1"/>
        <v>22.272597332956099</v>
      </c>
      <c r="M36" s="45">
        <f t="shared" si="1"/>
        <v>19.703607722284801</v>
      </c>
      <c r="N36" s="45">
        <f t="shared" si="1"/>
        <v>20.4600563858762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20"/>
    </row>
    <row r="37" spans="1:32">
      <c r="A37" s="44" t="s">
        <v>93</v>
      </c>
      <c r="B37" s="13"/>
      <c r="C37" s="13"/>
      <c r="D37" s="13"/>
      <c r="E37" s="13"/>
      <c r="F37" s="45">
        <f t="shared" ref="F37:N37" si="2">MIN(F12:F34)</f>
        <v>-0.87604029785369697</v>
      </c>
      <c r="G37" s="45">
        <f t="shared" si="2"/>
        <v>1.2048192771084301</v>
      </c>
      <c r="H37" s="45">
        <f t="shared" si="2"/>
        <v>-10.519307589880199</v>
      </c>
      <c r="I37" s="45">
        <f t="shared" si="2"/>
        <v>-10.9933774834437</v>
      </c>
      <c r="J37" s="45">
        <f t="shared" si="2"/>
        <v>-20.1900237529691</v>
      </c>
      <c r="K37" s="45">
        <f t="shared" si="2"/>
        <v>3.4459336646056999</v>
      </c>
      <c r="L37" s="45">
        <f t="shared" si="2"/>
        <v>-4.6530674020207199</v>
      </c>
      <c r="M37" s="45">
        <f t="shared" si="2"/>
        <v>5.0737357650367798</v>
      </c>
      <c r="N37" s="45">
        <f t="shared" si="2"/>
        <v>-6.6971768411061197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20"/>
    </row>
    <row r="38" spans="1:32">
      <c r="A38" s="44" t="s">
        <v>94</v>
      </c>
      <c r="B38" s="13"/>
      <c r="C38" s="13"/>
      <c r="D38" s="13"/>
      <c r="E38" s="13"/>
      <c r="F38" s="45">
        <f t="shared" ref="F38:N38" si="3">MEDIAN(F12:F34)</f>
        <v>2.4390243902439002</v>
      </c>
      <c r="G38" s="45">
        <f t="shared" si="3"/>
        <v>7.7383765847954598</v>
      </c>
      <c r="H38" s="45">
        <f t="shared" si="3"/>
        <v>0.65837600585223499</v>
      </c>
      <c r="I38" s="45">
        <f t="shared" si="3"/>
        <v>-5.3271301861834699E-3</v>
      </c>
      <c r="J38" s="45">
        <f t="shared" si="3"/>
        <v>0.123745359548999</v>
      </c>
      <c r="K38" s="45">
        <f t="shared" si="3"/>
        <v>20.8197997865235</v>
      </c>
      <c r="L38" s="45">
        <f t="shared" si="3"/>
        <v>11.1191515075949</v>
      </c>
      <c r="M38" s="45">
        <f t="shared" si="3"/>
        <v>12.468605027147801</v>
      </c>
      <c r="N38" s="45">
        <f t="shared" si="3"/>
        <v>9.9297169958970404</v>
      </c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20"/>
    </row>
    <row r="39" spans="1:32">
      <c r="A39" s="46" t="s">
        <v>95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21"/>
    </row>
    <row r="40" spans="1:32">
      <c r="A40" s="15" t="s">
        <v>21</v>
      </c>
      <c r="B40" s="16"/>
      <c r="C40" s="17"/>
      <c r="D40" s="11"/>
      <c r="E40" s="11">
        <v>8094.7</v>
      </c>
      <c r="F40" s="11">
        <v>-0.75950298222922197</v>
      </c>
      <c r="G40" s="11">
        <v>4.90118577075099</v>
      </c>
      <c r="H40" s="11">
        <v>2.9722492542344798</v>
      </c>
      <c r="I40" s="11">
        <v>1.8668948636795399</v>
      </c>
      <c r="J40" s="11">
        <v>-3.4172125377337199</v>
      </c>
      <c r="K40" s="11">
        <v>12.506476025431001</v>
      </c>
      <c r="L40" s="11">
        <v>7.9225647392585001</v>
      </c>
      <c r="M40" s="11">
        <v>10.4910618476182</v>
      </c>
      <c r="N40" s="11"/>
      <c r="O40" s="47"/>
      <c r="P40" s="47"/>
      <c r="Q40" s="47"/>
      <c r="R40" s="47"/>
      <c r="S40" s="47"/>
      <c r="T40" s="47"/>
      <c r="U40" s="47"/>
      <c r="V40" s="11"/>
      <c r="W40" s="11"/>
      <c r="X40" s="11"/>
      <c r="Y40" s="11"/>
      <c r="Z40" s="11"/>
      <c r="AA40" s="11">
        <v>0</v>
      </c>
      <c r="AB40" s="11">
        <v>1</v>
      </c>
      <c r="AC40" s="11">
        <v>0.97585664112182002</v>
      </c>
      <c r="AD40" s="11">
        <v>-1.9223123702965399E-2</v>
      </c>
      <c r="AE40" s="11"/>
      <c r="AF40" s="19"/>
    </row>
    <row r="41" spans="1:32">
      <c r="A41" s="15" t="s">
        <v>23</v>
      </c>
      <c r="B41" s="16"/>
      <c r="C41" s="17"/>
      <c r="D41" s="11"/>
      <c r="E41" s="11">
        <v>6803.7</v>
      </c>
      <c r="F41" s="11">
        <v>9.85728998087365E-2</v>
      </c>
      <c r="G41" s="11">
        <v>5.9155938166477302</v>
      </c>
      <c r="H41" s="11">
        <v>2.2075337063882499</v>
      </c>
      <c r="I41" s="11">
        <v>1.1740213390832299</v>
      </c>
      <c r="J41" s="11">
        <v>-1.5219609631125399</v>
      </c>
      <c r="K41" s="11">
        <v>15.6752841709216</v>
      </c>
      <c r="L41" s="11">
        <v>8.9041819518573408</v>
      </c>
      <c r="M41" s="11">
        <v>10.7143347803104</v>
      </c>
      <c r="N41" s="11"/>
      <c r="O41" s="47"/>
      <c r="P41" s="47"/>
      <c r="Q41" s="47"/>
      <c r="R41" s="47"/>
      <c r="S41" s="47"/>
      <c r="T41" s="47"/>
      <c r="U41" s="47"/>
      <c r="V41" s="11"/>
      <c r="W41" s="11"/>
      <c r="X41" s="11"/>
      <c r="Y41" s="11"/>
      <c r="Z41" s="11"/>
      <c r="AA41" s="11">
        <v>0</v>
      </c>
      <c r="AB41" s="11">
        <v>1</v>
      </c>
      <c r="AC41" s="11">
        <v>0.97585604445914398</v>
      </c>
      <c r="AD41" s="11">
        <v>-1.1862407075412E-2</v>
      </c>
      <c r="AE41" s="11"/>
      <c r="AF41" s="19"/>
    </row>
    <row r="42" spans="1:32">
      <c r="A42" s="15" t="s">
        <v>24</v>
      </c>
      <c r="B42" s="16"/>
      <c r="C42" s="17"/>
      <c r="D42" s="11"/>
      <c r="E42" s="11">
        <v>13410.2</v>
      </c>
      <c r="F42" s="11">
        <v>1.0561376935279201</v>
      </c>
      <c r="G42" s="11">
        <v>6.1206401962530004</v>
      </c>
      <c r="H42" s="11">
        <v>0.54621045410070501</v>
      </c>
      <c r="I42" s="11">
        <v>0.10077108541655801</v>
      </c>
      <c r="J42" s="11">
        <v>2.6323543480340601</v>
      </c>
      <c r="K42" s="11">
        <v>23.366681119577098</v>
      </c>
      <c r="L42" s="11">
        <v>11.142745729968899</v>
      </c>
      <c r="M42" s="11">
        <v>13.3567937519098</v>
      </c>
      <c r="N42" s="11"/>
      <c r="O42" s="47"/>
      <c r="P42" s="47"/>
      <c r="Q42" s="47"/>
      <c r="R42" s="47"/>
      <c r="S42" s="47"/>
      <c r="T42" s="47"/>
      <c r="U42" s="47"/>
      <c r="V42" s="11"/>
      <c r="W42" s="11"/>
      <c r="X42" s="11"/>
      <c r="Y42" s="11"/>
      <c r="Z42" s="11"/>
      <c r="AA42" s="11">
        <v>0</v>
      </c>
      <c r="AB42" s="11">
        <v>1</v>
      </c>
      <c r="AC42" s="11">
        <v>0.97586049452445001</v>
      </c>
      <c r="AD42" s="11">
        <v>4.9858209193895699E-3</v>
      </c>
      <c r="AE42" s="11"/>
      <c r="AF42" s="19"/>
    </row>
    <row r="43" spans="1:32">
      <c r="A43" s="15" t="s">
        <v>571</v>
      </c>
      <c r="B43" s="16"/>
      <c r="C43" s="17"/>
      <c r="D43" s="11"/>
      <c r="E43" s="11">
        <v>8226.2900000000009</v>
      </c>
      <c r="F43" s="11">
        <v>-0.48557841776921101</v>
      </c>
      <c r="G43" s="11">
        <v>5.35922180882062</v>
      </c>
      <c r="H43" s="11">
        <v>2.6600059402431602</v>
      </c>
      <c r="I43" s="11">
        <v>1.5896126862750299</v>
      </c>
      <c r="J43" s="11">
        <v>-2.9669183823199701</v>
      </c>
      <c r="K43" s="11">
        <v>13.264779584901</v>
      </c>
      <c r="L43" s="11">
        <v>8.0462256083564601</v>
      </c>
      <c r="M43" s="11">
        <v>10.644680842268899</v>
      </c>
      <c r="N43" s="11"/>
      <c r="O43" s="47"/>
      <c r="P43" s="47"/>
      <c r="Q43" s="47"/>
      <c r="R43" s="47"/>
      <c r="S43" s="47"/>
      <c r="T43" s="47"/>
      <c r="U43" s="47"/>
      <c r="V43" s="11"/>
      <c r="W43" s="11"/>
      <c r="X43" s="11"/>
      <c r="Y43" s="11"/>
      <c r="Z43" s="11"/>
      <c r="AA43" s="11">
        <v>0</v>
      </c>
      <c r="AB43" s="11">
        <v>1</v>
      </c>
      <c r="AC43" s="11">
        <v>0.97585629495988901</v>
      </c>
      <c r="AD43" s="11">
        <v>-1.7107603408775901E-2</v>
      </c>
      <c r="AE43" s="11"/>
      <c r="AF43" s="19"/>
    </row>
    <row r="44" spans="1:32">
      <c r="A44" s="15" t="s">
        <v>22</v>
      </c>
      <c r="B44" s="16"/>
      <c r="C44" s="17"/>
      <c r="D44" s="11"/>
      <c r="E44" s="11">
        <v>3429.53</v>
      </c>
      <c r="F44" s="11">
        <v>-0.194109772423014</v>
      </c>
      <c r="G44" s="11">
        <v>5.6833379556870396</v>
      </c>
      <c r="H44" s="11">
        <v>2.5751997200479901</v>
      </c>
      <c r="I44" s="11">
        <v>1.5401878898952199</v>
      </c>
      <c r="J44" s="11">
        <v>-2.12751991963653</v>
      </c>
      <c r="K44" s="11">
        <v>14.7812903904334</v>
      </c>
      <c r="L44" s="11">
        <v>8.5521214328277093</v>
      </c>
      <c r="M44" s="11">
        <v>10.897604749644501</v>
      </c>
      <c r="N44" s="11"/>
      <c r="O44" s="47"/>
      <c r="P44" s="47"/>
      <c r="Q44" s="47"/>
      <c r="R44" s="47"/>
      <c r="S44" s="47"/>
      <c r="T44" s="47"/>
      <c r="U44" s="47"/>
      <c r="V44" s="11"/>
      <c r="W44" s="11"/>
      <c r="X44" s="11"/>
      <c r="Y44" s="11"/>
      <c r="Z44" s="11"/>
      <c r="AA44" s="11">
        <v>0</v>
      </c>
      <c r="AB44" s="11">
        <v>1</v>
      </c>
      <c r="AC44" s="11">
        <v>0.97585604330435105</v>
      </c>
      <c r="AD44" s="11">
        <v>-1.43225795965795E-2</v>
      </c>
      <c r="AE44" s="11"/>
      <c r="AF44" s="19"/>
    </row>
    <row r="45" spans="1:32">
      <c r="A45" s="15" t="s">
        <v>26</v>
      </c>
      <c r="B45" s="16"/>
      <c r="C45" s="17"/>
      <c r="D45" s="11"/>
      <c r="E45" s="11">
        <v>10758.54</v>
      </c>
      <c r="F45" s="11">
        <v>0.17626338386589699</v>
      </c>
      <c r="G45" s="11">
        <v>6.1192563542102398</v>
      </c>
      <c r="H45" s="11">
        <v>2.1967687759801202</v>
      </c>
      <c r="I45" s="11">
        <v>1.1690561225929299</v>
      </c>
      <c r="J45" s="11">
        <v>-1.4902085742618301</v>
      </c>
      <c r="K45" s="11">
        <v>15.4265040101598</v>
      </c>
      <c r="L45" s="11">
        <v>8.5481044304482001</v>
      </c>
      <c r="M45" s="11">
        <v>10.760963404470401</v>
      </c>
      <c r="N45" s="11"/>
      <c r="O45" s="47"/>
      <c r="P45" s="47"/>
      <c r="Q45" s="47"/>
      <c r="R45" s="47"/>
      <c r="S45" s="47"/>
      <c r="T45" s="47"/>
      <c r="U45" s="47"/>
      <c r="V45" s="11"/>
      <c r="W45" s="11"/>
      <c r="X45" s="11"/>
      <c r="Y45" s="11"/>
      <c r="Z45" s="11"/>
      <c r="AA45" s="11">
        <v>0</v>
      </c>
      <c r="AB45" s="11">
        <v>1</v>
      </c>
      <c r="AC45" s="11">
        <v>0.975856049877738</v>
      </c>
      <c r="AD45" s="11">
        <v>-1.1823648955251899E-2</v>
      </c>
      <c r="AE45" s="11"/>
      <c r="AF45" s="19"/>
    </row>
    <row r="46" spans="1:32">
      <c r="A46" s="15" t="s">
        <v>634</v>
      </c>
      <c r="B46" s="16"/>
      <c r="C46" s="17"/>
      <c r="D46" s="11"/>
      <c r="E46" s="11">
        <v>11404.05</v>
      </c>
      <c r="F46" s="11">
        <v>0.50251034852290499</v>
      </c>
      <c r="G46" s="11">
        <v>8.3574754833260005</v>
      </c>
      <c r="H46" s="11">
        <v>3.50221497762332</v>
      </c>
      <c r="I46" s="11">
        <v>2.3419916217060202</v>
      </c>
      <c r="J46" s="11">
        <v>6.7184410416886804</v>
      </c>
      <c r="K46" s="11">
        <v>25.0194465988193</v>
      </c>
      <c r="L46" s="11">
        <v>11.122826972995799</v>
      </c>
      <c r="M46" s="11">
        <v>10.405307863289201</v>
      </c>
      <c r="N46" s="11"/>
      <c r="O46" s="47"/>
      <c r="P46" s="47"/>
      <c r="Q46" s="47"/>
      <c r="R46" s="47"/>
      <c r="S46" s="47"/>
      <c r="T46" s="47"/>
      <c r="U46" s="47"/>
      <c r="V46" s="11"/>
      <c r="W46" s="11"/>
      <c r="X46" s="11"/>
      <c r="Y46" s="11"/>
      <c r="Z46" s="11"/>
      <c r="AA46" s="11">
        <v>0</v>
      </c>
      <c r="AB46" s="11">
        <v>1</v>
      </c>
      <c r="AC46" s="11">
        <v>0.97587013099938502</v>
      </c>
      <c r="AD46" s="11">
        <v>1.75228224782597E-2</v>
      </c>
      <c r="AE46" s="11"/>
      <c r="AF46" s="19"/>
    </row>
    <row r="47" spans="1:32">
      <c r="A47" s="29" t="s">
        <v>572</v>
      </c>
      <c r="B47" s="30"/>
      <c r="C47" s="31"/>
      <c r="D47" s="32"/>
      <c r="E47" s="32">
        <v>26402.959999999999</v>
      </c>
      <c r="F47" s="32">
        <v>-0.94036077678062002</v>
      </c>
      <c r="G47" s="32">
        <v>4.20482477397191</v>
      </c>
      <c r="H47" s="32">
        <v>2.18373904889215</v>
      </c>
      <c r="I47" s="32">
        <v>1.09282880393788</v>
      </c>
      <c r="J47" s="32">
        <v>-5.0657561671575904</v>
      </c>
      <c r="K47" s="32">
        <v>11.824493699217401</v>
      </c>
      <c r="L47" s="32">
        <v>7.4667519689293602</v>
      </c>
      <c r="M47" s="32">
        <v>10.022179233478999</v>
      </c>
      <c r="N47" s="32"/>
      <c r="O47" s="50"/>
      <c r="P47" s="50"/>
      <c r="Q47" s="50"/>
      <c r="R47" s="50"/>
      <c r="S47" s="50"/>
      <c r="T47" s="50"/>
      <c r="U47" s="50"/>
      <c r="V47" s="32"/>
      <c r="W47" s="32"/>
      <c r="X47" s="32"/>
      <c r="Y47" s="32"/>
      <c r="Z47" s="32"/>
      <c r="AA47" s="32">
        <v>0</v>
      </c>
      <c r="AB47" s="32">
        <v>1</v>
      </c>
      <c r="AC47" s="32">
        <v>0.97585834332656696</v>
      </c>
      <c r="AD47" s="32">
        <v>-2.5075696832496702E-2</v>
      </c>
      <c r="AE47" s="32"/>
      <c r="AF47" s="33"/>
    </row>
    <row r="48" spans="1:32" ht="15.75" thickBot="1">
      <c r="A48" s="62" t="s">
        <v>635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3"/>
    </row>
    <row r="49" ht="15.75" thickTop="1"/>
  </sheetData>
  <mergeCells count="8">
    <mergeCell ref="AD9:AE9"/>
    <mergeCell ref="A48:AF48"/>
    <mergeCell ref="B9:E9"/>
    <mergeCell ref="F9:J9"/>
    <mergeCell ref="K9:M9"/>
    <mergeCell ref="O9:U9"/>
    <mergeCell ref="V9:Y9"/>
    <mergeCell ref="Z9:AB9"/>
  </mergeCells>
  <printOptions horizontalCentered="1"/>
  <pageMargins left="0" right="0" top="0" bottom="0" header="0" footer="0"/>
  <pageSetup paperSize="9" scale="6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8"/>
  <sheetViews>
    <sheetView showGridLines="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F12" sqref="F12"/>
    </sheetView>
  </sheetViews>
  <sheetFormatPr defaultRowHeight="15"/>
  <cols>
    <col min="1" max="1" width="31.28515625" customWidth="1"/>
    <col min="2" max="2" width="10.28515625" bestFit="1" customWidth="1"/>
    <col min="3" max="4" width="8.42578125" bestFit="1" customWidth="1"/>
    <col min="5" max="29" width="9.28515625" bestFit="1" customWidth="1"/>
  </cols>
  <sheetData>
    <row r="1" spans="1:29" ht="15" customHeight="1">
      <c r="A1" s="2"/>
      <c r="E1" s="34"/>
    </row>
    <row r="8" spans="1:29" ht="21" thickBot="1">
      <c r="A8" s="3" t="s">
        <v>3</v>
      </c>
    </row>
    <row r="9" spans="1:29" ht="15.75">
      <c r="A9" s="35" t="s">
        <v>32</v>
      </c>
      <c r="B9" s="64" t="s">
        <v>5</v>
      </c>
      <c r="C9" s="64"/>
      <c r="D9" s="64"/>
      <c r="E9" s="64"/>
      <c r="F9" s="64" t="s">
        <v>7</v>
      </c>
      <c r="G9" s="64"/>
      <c r="H9" s="64"/>
      <c r="I9" s="64"/>
      <c r="J9" s="64"/>
      <c r="K9" s="64"/>
      <c r="L9" s="64"/>
      <c r="M9" s="64" t="s">
        <v>8</v>
      </c>
      <c r="N9" s="64"/>
      <c r="O9" s="64"/>
      <c r="P9" s="4" t="s">
        <v>9</v>
      </c>
      <c r="Q9" s="64" t="s">
        <v>33</v>
      </c>
      <c r="R9" s="64"/>
      <c r="S9" s="64"/>
      <c r="T9" s="64"/>
      <c r="U9" s="64"/>
      <c r="V9" s="64"/>
      <c r="W9" s="64"/>
      <c r="X9" s="64"/>
      <c r="Y9" s="64"/>
      <c r="Z9" s="64" t="s">
        <v>34</v>
      </c>
      <c r="AA9" s="64"/>
      <c r="AB9" s="4" t="s">
        <v>35</v>
      </c>
      <c r="AC9" s="36"/>
    </row>
    <row r="10" spans="1:29" ht="42" customHeight="1" thickBot="1">
      <c r="A10" s="60" t="s">
        <v>36</v>
      </c>
      <c r="B10" s="6" t="s">
        <v>10</v>
      </c>
      <c r="C10" s="61" t="s">
        <v>20</v>
      </c>
      <c r="D10" s="61" t="s">
        <v>19</v>
      </c>
      <c r="E10" s="6" t="s">
        <v>11</v>
      </c>
      <c r="F10" s="6" t="s">
        <v>37</v>
      </c>
      <c r="G10" s="6" t="s">
        <v>38</v>
      </c>
      <c r="H10" s="6" t="s">
        <v>12</v>
      </c>
      <c r="I10" s="6" t="s">
        <v>13</v>
      </c>
      <c r="J10" s="6" t="s">
        <v>14</v>
      </c>
      <c r="K10" s="6" t="s">
        <v>15</v>
      </c>
      <c r="L10" s="6" t="s">
        <v>0</v>
      </c>
      <c r="M10" s="6" t="s">
        <v>1</v>
      </c>
      <c r="N10" s="6" t="s">
        <v>2</v>
      </c>
      <c r="O10" s="6" t="s">
        <v>16</v>
      </c>
      <c r="P10" s="6" t="s">
        <v>17</v>
      </c>
      <c r="Q10" s="6" t="s">
        <v>37</v>
      </c>
      <c r="R10" s="6" t="s">
        <v>38</v>
      </c>
      <c r="S10" s="6" t="s">
        <v>12</v>
      </c>
      <c r="T10" s="6" t="s">
        <v>13</v>
      </c>
      <c r="U10" s="6" t="s">
        <v>14</v>
      </c>
      <c r="V10" s="6" t="s">
        <v>0</v>
      </c>
      <c r="W10" s="6" t="s">
        <v>1</v>
      </c>
      <c r="X10" s="6" t="s">
        <v>2</v>
      </c>
      <c r="Y10" s="6" t="s">
        <v>16</v>
      </c>
      <c r="Z10" s="6" t="s">
        <v>39</v>
      </c>
      <c r="AA10" s="6" t="s">
        <v>40</v>
      </c>
      <c r="AB10" s="6" t="s">
        <v>18</v>
      </c>
      <c r="AC10" s="5" t="s">
        <v>41</v>
      </c>
    </row>
    <row r="11" spans="1:29" ht="20.25" thickTop="1" thickBot="1">
      <c r="A11" s="37" t="s">
        <v>42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9"/>
    </row>
    <row r="12" spans="1:29" ht="15.75" thickTop="1">
      <c r="A12" s="48" t="s">
        <v>43</v>
      </c>
      <c r="B12" s="22">
        <v>40238</v>
      </c>
      <c r="C12" s="23">
        <v>11134.4288</v>
      </c>
      <c r="D12" s="24">
        <v>11809.57</v>
      </c>
      <c r="E12" s="25">
        <v>1637.2230999999999</v>
      </c>
      <c r="F12" s="26">
        <v>6.8707689520959798</v>
      </c>
      <c r="G12" s="26">
        <v>6.9134523083159998</v>
      </c>
      <c r="H12" s="26">
        <v>6.9988346574638998</v>
      </c>
      <c r="I12" s="26">
        <v>7.61137345246311</v>
      </c>
      <c r="J12" s="26">
        <v>7.4897319759468104</v>
      </c>
      <c r="K12" s="27">
        <v>7.48164655652426</v>
      </c>
      <c r="L12" s="26">
        <v>7.4913406336599699</v>
      </c>
      <c r="M12" s="26">
        <v>8.22851534702016</v>
      </c>
      <c r="N12" s="26">
        <v>8.4881875883389597</v>
      </c>
      <c r="O12" s="26"/>
      <c r="P12" s="26">
        <v>8.1012948947969399</v>
      </c>
      <c r="Q12" s="49">
        <v>31</v>
      </c>
      <c r="R12" s="49">
        <v>29</v>
      </c>
      <c r="S12" s="49">
        <v>27</v>
      </c>
      <c r="T12" s="49">
        <v>25</v>
      </c>
      <c r="U12" s="49">
        <v>27</v>
      </c>
      <c r="V12" s="49">
        <v>25</v>
      </c>
      <c r="W12" s="49">
        <v>26</v>
      </c>
      <c r="X12" s="49">
        <v>23</v>
      </c>
      <c r="Y12" s="49"/>
      <c r="Z12" s="26">
        <v>84.005418758893299</v>
      </c>
      <c r="AA12" s="26">
        <v>34</v>
      </c>
      <c r="AB12" s="26">
        <v>0.68</v>
      </c>
      <c r="AC12" s="28">
        <v>7.51</v>
      </c>
    </row>
    <row r="13" spans="1:29">
      <c r="A13" s="15" t="s">
        <v>44</v>
      </c>
      <c r="B13" s="7">
        <v>37307</v>
      </c>
      <c r="C13" s="8">
        <v>5439.6367925610002</v>
      </c>
      <c r="D13" s="9">
        <v>6951.27</v>
      </c>
      <c r="E13" s="10">
        <v>2610.1307999999999</v>
      </c>
      <c r="F13" s="11">
        <v>6.3592669966916304</v>
      </c>
      <c r="G13" s="11">
        <v>6.3559910440202296</v>
      </c>
      <c r="H13" s="11">
        <v>6.4846110579751599</v>
      </c>
      <c r="I13" s="11">
        <v>7.4638140730814202</v>
      </c>
      <c r="J13" s="11">
        <v>7.1209795582897497</v>
      </c>
      <c r="K13" s="12">
        <v>7.1086147816007097</v>
      </c>
      <c r="L13" s="11">
        <v>6.9805524764026599</v>
      </c>
      <c r="M13" s="11">
        <v>7.9278113008317099</v>
      </c>
      <c r="N13" s="11">
        <v>8.4728628056427695</v>
      </c>
      <c r="O13" s="11">
        <v>7.4321490687186298</v>
      </c>
      <c r="P13" s="11">
        <v>6.9098433047376302</v>
      </c>
      <c r="Q13" s="40">
        <v>40</v>
      </c>
      <c r="R13" s="40">
        <v>40</v>
      </c>
      <c r="S13" s="40">
        <v>39</v>
      </c>
      <c r="T13" s="40">
        <v>32</v>
      </c>
      <c r="U13" s="40">
        <v>40</v>
      </c>
      <c r="V13" s="40">
        <v>43</v>
      </c>
      <c r="W13" s="40">
        <v>37</v>
      </c>
      <c r="X13" s="40">
        <v>24</v>
      </c>
      <c r="Y13" s="40">
        <v>26</v>
      </c>
      <c r="Z13" s="11">
        <v>83.813287647179493</v>
      </c>
      <c r="AA13" s="11">
        <v>19.04</v>
      </c>
      <c r="AB13" s="11">
        <v>1.35</v>
      </c>
      <c r="AC13" s="19">
        <v>7.67</v>
      </c>
    </row>
    <row r="14" spans="1:29">
      <c r="A14" s="15" t="s">
        <v>45</v>
      </c>
      <c r="B14" s="7">
        <v>35597</v>
      </c>
      <c r="C14" s="8">
        <v>30296.873500000002</v>
      </c>
      <c r="D14" s="9">
        <v>30295.54</v>
      </c>
      <c r="E14" s="10">
        <v>401.67450000000002</v>
      </c>
      <c r="F14" s="11">
        <v>7.4203112205504898</v>
      </c>
      <c r="G14" s="11">
        <v>7.3532081447923101</v>
      </c>
      <c r="H14" s="11">
        <v>7.5421080402072</v>
      </c>
      <c r="I14" s="11">
        <v>8.4436082300316908</v>
      </c>
      <c r="J14" s="11">
        <v>8.1790306948082101</v>
      </c>
      <c r="K14" s="12">
        <v>8.1730523202230394</v>
      </c>
      <c r="L14" s="11">
        <v>8.1249962796432502</v>
      </c>
      <c r="M14" s="11">
        <v>8.7163774198316197</v>
      </c>
      <c r="N14" s="11">
        <v>8.7300132566628292</v>
      </c>
      <c r="O14" s="11">
        <v>7.7009228926928204</v>
      </c>
      <c r="P14" s="11">
        <v>7.5745894343031397</v>
      </c>
      <c r="Q14" s="40">
        <v>15</v>
      </c>
      <c r="R14" s="40">
        <v>17</v>
      </c>
      <c r="S14" s="40">
        <v>11</v>
      </c>
      <c r="T14" s="40">
        <v>2</v>
      </c>
      <c r="U14" s="40">
        <v>4</v>
      </c>
      <c r="V14" s="40">
        <v>6</v>
      </c>
      <c r="W14" s="40">
        <v>17</v>
      </c>
      <c r="X14" s="40">
        <v>17</v>
      </c>
      <c r="Y14" s="40">
        <v>15</v>
      </c>
      <c r="Z14" s="11">
        <v>80.395330694007797</v>
      </c>
      <c r="AA14" s="11">
        <v>43.8</v>
      </c>
      <c r="AB14" s="11"/>
      <c r="AC14" s="19">
        <v>7.78</v>
      </c>
    </row>
    <row r="15" spans="1:29">
      <c r="A15" s="15" t="s">
        <v>46</v>
      </c>
      <c r="B15" s="7">
        <v>38232</v>
      </c>
      <c r="C15" s="8">
        <v>1043.8835999999999</v>
      </c>
      <c r="D15" s="9">
        <v>1154.78</v>
      </c>
      <c r="E15" s="10">
        <v>2241.5140999999999</v>
      </c>
      <c r="F15" s="11">
        <v>7.2108145583539898</v>
      </c>
      <c r="G15" s="11">
        <v>7.2609169913846401</v>
      </c>
      <c r="H15" s="11">
        <v>7.3022577908789597</v>
      </c>
      <c r="I15" s="11">
        <v>7.9848846529354702</v>
      </c>
      <c r="J15" s="11">
        <v>7.8788595662947198</v>
      </c>
      <c r="K15" s="12">
        <v>7.8859053862700499</v>
      </c>
      <c r="L15" s="11">
        <v>7.8714817590834096</v>
      </c>
      <c r="M15" s="11">
        <v>8.2996830396578698</v>
      </c>
      <c r="N15" s="11">
        <v>8.3867764559398204</v>
      </c>
      <c r="O15" s="11">
        <v>7.4535925918568102</v>
      </c>
      <c r="P15" s="11">
        <v>7.0643680542173302</v>
      </c>
      <c r="Q15" s="40">
        <v>23</v>
      </c>
      <c r="R15" s="40">
        <v>22</v>
      </c>
      <c r="S15" s="40">
        <v>23</v>
      </c>
      <c r="T15" s="40">
        <v>20</v>
      </c>
      <c r="U15" s="40">
        <v>21</v>
      </c>
      <c r="V15" s="40">
        <v>21</v>
      </c>
      <c r="W15" s="40">
        <v>23</v>
      </c>
      <c r="X15" s="40">
        <v>30</v>
      </c>
      <c r="Y15" s="40">
        <v>24</v>
      </c>
      <c r="Z15" s="11">
        <v>84.799356416438101</v>
      </c>
      <c r="AA15" s="11">
        <v>25.55</v>
      </c>
      <c r="AB15" s="11">
        <v>0.13</v>
      </c>
      <c r="AC15" s="19">
        <v>7.6</v>
      </c>
    </row>
    <row r="16" spans="1:29">
      <c r="A16" s="15" t="s">
        <v>47</v>
      </c>
      <c r="B16" s="7">
        <v>39645</v>
      </c>
      <c r="C16" s="8">
        <v>1221.7755999999999</v>
      </c>
      <c r="D16" s="9">
        <v>1446.48</v>
      </c>
      <c r="E16" s="10">
        <v>1772.3728000000001</v>
      </c>
      <c r="F16" s="11">
        <v>7.3765507907254602</v>
      </c>
      <c r="G16" s="11">
        <v>7.3806399041869</v>
      </c>
      <c r="H16" s="11">
        <v>7.49756926349189</v>
      </c>
      <c r="I16" s="11">
        <v>8.0983121270076701</v>
      </c>
      <c r="J16" s="11">
        <v>8.0009441616347292</v>
      </c>
      <c r="K16" s="12">
        <v>7.9984215163922396</v>
      </c>
      <c r="L16" s="11">
        <v>8.00768982914399</v>
      </c>
      <c r="M16" s="11">
        <v>8.7718627270840095</v>
      </c>
      <c r="N16" s="11">
        <v>8.6004197645587706</v>
      </c>
      <c r="O16" s="11"/>
      <c r="P16" s="11">
        <v>7.4611112351869098</v>
      </c>
      <c r="Q16" s="40">
        <v>18</v>
      </c>
      <c r="R16" s="40">
        <v>16</v>
      </c>
      <c r="S16" s="40">
        <v>16</v>
      </c>
      <c r="T16" s="40">
        <v>16</v>
      </c>
      <c r="U16" s="40">
        <v>14</v>
      </c>
      <c r="V16" s="40">
        <v>16</v>
      </c>
      <c r="W16" s="40">
        <v>10</v>
      </c>
      <c r="X16" s="40">
        <v>19</v>
      </c>
      <c r="Y16" s="40"/>
      <c r="Z16" s="11">
        <v>85.073785500574303</v>
      </c>
      <c r="AA16" s="11">
        <v>9.1199999999999992</v>
      </c>
      <c r="AB16" s="11">
        <v>0.19</v>
      </c>
      <c r="AC16" s="19">
        <v>7.76</v>
      </c>
    </row>
    <row r="17" spans="1:29">
      <c r="A17" s="15" t="s">
        <v>48</v>
      </c>
      <c r="B17" s="7">
        <v>39644</v>
      </c>
      <c r="C17" s="8">
        <v>1688.8007067000001</v>
      </c>
      <c r="D17" s="9">
        <v>1355.8</v>
      </c>
      <c r="E17" s="10">
        <v>1870.2046</v>
      </c>
      <c r="F17" s="11">
        <v>7.2381388588588402</v>
      </c>
      <c r="G17" s="11">
        <v>7.2910962400929797</v>
      </c>
      <c r="H17" s="11">
        <v>7.3897391535568104</v>
      </c>
      <c r="I17" s="11">
        <v>7.9800815314788096</v>
      </c>
      <c r="J17" s="11">
        <v>7.9147595125861301</v>
      </c>
      <c r="K17" s="12">
        <v>7.9092942602200802</v>
      </c>
      <c r="L17" s="11">
        <v>7.9275699010083098</v>
      </c>
      <c r="M17" s="11">
        <v>8.7186852881027992</v>
      </c>
      <c r="N17" s="11">
        <v>8.9663494955376102</v>
      </c>
      <c r="O17" s="11"/>
      <c r="P17" s="11">
        <v>8.1865798751071797</v>
      </c>
      <c r="Q17" s="40">
        <v>22</v>
      </c>
      <c r="R17" s="40">
        <v>19</v>
      </c>
      <c r="S17" s="40">
        <v>19</v>
      </c>
      <c r="T17" s="40">
        <v>21</v>
      </c>
      <c r="U17" s="40">
        <v>19</v>
      </c>
      <c r="V17" s="40">
        <v>19</v>
      </c>
      <c r="W17" s="40">
        <v>15</v>
      </c>
      <c r="X17" s="40">
        <v>10</v>
      </c>
      <c r="Y17" s="40"/>
      <c r="Z17" s="11">
        <v>79.332613916416705</v>
      </c>
      <c r="AA17" s="11">
        <v>21.9</v>
      </c>
      <c r="AB17" s="11">
        <v>0.11</v>
      </c>
      <c r="AC17" s="19">
        <v>7.3</v>
      </c>
    </row>
    <row r="18" spans="1:29">
      <c r="A18" s="15" t="s">
        <v>49</v>
      </c>
      <c r="B18" s="7">
        <v>37648</v>
      </c>
      <c r="C18" s="8">
        <v>6905.1090000000004</v>
      </c>
      <c r="D18" s="9">
        <v>7791.1</v>
      </c>
      <c r="E18" s="10">
        <v>23.7879</v>
      </c>
      <c r="F18" s="11">
        <v>5.2441267703857104</v>
      </c>
      <c r="G18" s="11">
        <v>5.2163942357451702</v>
      </c>
      <c r="H18" s="11">
        <v>5.3799995014102997</v>
      </c>
      <c r="I18" s="11">
        <v>5.9949869883226397</v>
      </c>
      <c r="J18" s="11">
        <v>5.8249353192798603</v>
      </c>
      <c r="K18" s="12">
        <v>5.8189894277730403</v>
      </c>
      <c r="L18" s="11">
        <v>5.74054454701096</v>
      </c>
      <c r="M18" s="11">
        <v>6.4158191339377604</v>
      </c>
      <c r="N18" s="11">
        <v>7.3344119545809097</v>
      </c>
      <c r="O18" s="11">
        <v>7.14377954541765</v>
      </c>
      <c r="P18" s="11">
        <v>6.6681319287785099</v>
      </c>
      <c r="Q18" s="40">
        <v>47</v>
      </c>
      <c r="R18" s="40">
        <v>48</v>
      </c>
      <c r="S18" s="40">
        <v>48</v>
      </c>
      <c r="T18" s="40">
        <v>46</v>
      </c>
      <c r="U18" s="40">
        <v>48</v>
      </c>
      <c r="V18" s="40">
        <v>48</v>
      </c>
      <c r="W18" s="40">
        <v>47</v>
      </c>
      <c r="X18" s="40">
        <v>46</v>
      </c>
      <c r="Y18" s="40">
        <v>31</v>
      </c>
      <c r="Z18" s="11">
        <v>79.442743330251005</v>
      </c>
      <c r="AA18" s="11">
        <v>32.85</v>
      </c>
      <c r="AB18" s="11"/>
      <c r="AC18" s="19">
        <v>7.6</v>
      </c>
    </row>
    <row r="19" spans="1:29">
      <c r="A19" s="15" t="s">
        <v>50</v>
      </c>
      <c r="B19" s="7">
        <v>35865</v>
      </c>
      <c r="C19" s="8">
        <v>6161.4988000000003</v>
      </c>
      <c r="D19" s="9">
        <v>5734.75</v>
      </c>
      <c r="E19" s="10">
        <v>36.165100000000002</v>
      </c>
      <c r="F19" s="11">
        <v>7.2045248854461397</v>
      </c>
      <c r="G19" s="11">
        <v>7.2434892176524901</v>
      </c>
      <c r="H19" s="11">
        <v>7.3381709375582904</v>
      </c>
      <c r="I19" s="11">
        <v>8.0327379134448496</v>
      </c>
      <c r="J19" s="11">
        <v>7.8966585138807597</v>
      </c>
      <c r="K19" s="12">
        <v>7.8849943104323001</v>
      </c>
      <c r="L19" s="11">
        <v>7.8893569308555103</v>
      </c>
      <c r="M19" s="11">
        <v>8.5721165149889007</v>
      </c>
      <c r="N19" s="11">
        <v>8.7798488621847195</v>
      </c>
      <c r="O19" s="11">
        <v>7.5814084076708799</v>
      </c>
      <c r="P19" s="11">
        <v>7.2733034733729403</v>
      </c>
      <c r="Q19" s="40">
        <v>24</v>
      </c>
      <c r="R19" s="40">
        <v>23</v>
      </c>
      <c r="S19" s="40">
        <v>22</v>
      </c>
      <c r="T19" s="40">
        <v>18</v>
      </c>
      <c r="U19" s="40">
        <v>20</v>
      </c>
      <c r="V19" s="40">
        <v>20</v>
      </c>
      <c r="W19" s="40">
        <v>20</v>
      </c>
      <c r="X19" s="40">
        <v>16</v>
      </c>
      <c r="Y19" s="40">
        <v>20</v>
      </c>
      <c r="Z19" s="11">
        <v>80.469915617987397</v>
      </c>
      <c r="AA19" s="11">
        <v>21.9</v>
      </c>
      <c r="AB19" s="11">
        <v>0.21</v>
      </c>
      <c r="AC19" s="19">
        <v>7.53</v>
      </c>
    </row>
    <row r="20" spans="1:29">
      <c r="A20" s="15" t="s">
        <v>51</v>
      </c>
      <c r="B20" s="7">
        <v>39700</v>
      </c>
      <c r="C20" s="8">
        <v>21.828921034</v>
      </c>
      <c r="D20" s="9">
        <v>19.440000000000001</v>
      </c>
      <c r="E20" s="10">
        <v>1668.9102</v>
      </c>
      <c r="F20" s="11">
        <v>5.60268976615912</v>
      </c>
      <c r="G20" s="11">
        <v>5.7022267372494104</v>
      </c>
      <c r="H20" s="11">
        <v>5.6381500760738499</v>
      </c>
      <c r="I20" s="11">
        <v>5.8901390187769298</v>
      </c>
      <c r="J20" s="11">
        <v>6.0289774234040001</v>
      </c>
      <c r="K20" s="12">
        <v>6.0223692798105999</v>
      </c>
      <c r="L20" s="11">
        <v>6.2723804921083399</v>
      </c>
      <c r="M20" s="11">
        <v>7.08147484991113</v>
      </c>
      <c r="N20" s="11">
        <v>7.5852786845654201</v>
      </c>
      <c r="O20" s="11"/>
      <c r="P20" s="11">
        <v>6.7842088308493098</v>
      </c>
      <c r="Q20" s="40">
        <v>45</v>
      </c>
      <c r="R20" s="40">
        <v>47</v>
      </c>
      <c r="S20" s="40">
        <v>46</v>
      </c>
      <c r="T20" s="40">
        <v>47</v>
      </c>
      <c r="U20" s="40">
        <v>47</v>
      </c>
      <c r="V20" s="40">
        <v>47</v>
      </c>
      <c r="W20" s="40">
        <v>46</v>
      </c>
      <c r="X20" s="40">
        <v>45</v>
      </c>
      <c r="Y20" s="40"/>
      <c r="Z20" s="11">
        <v>38.9149759043842</v>
      </c>
      <c r="AA20" s="11">
        <v>10.95</v>
      </c>
      <c r="AB20" s="11">
        <v>0.97</v>
      </c>
      <c r="AC20" s="19">
        <v>6.86</v>
      </c>
    </row>
    <row r="21" spans="1:29">
      <c r="A21" s="15" t="s">
        <v>52</v>
      </c>
      <c r="B21" s="7">
        <v>38624</v>
      </c>
      <c r="C21" s="8">
        <v>235.36103710488601</v>
      </c>
      <c r="D21" s="9">
        <v>218.41</v>
      </c>
      <c r="E21" s="10">
        <v>24.086400000000001</v>
      </c>
      <c r="F21" s="11">
        <v>7.6747625581358498</v>
      </c>
      <c r="G21" s="11">
        <v>7.8711853194547903</v>
      </c>
      <c r="H21" s="11">
        <v>8.0817089592309799</v>
      </c>
      <c r="I21" s="11">
        <v>8.3141669246760692</v>
      </c>
      <c r="J21" s="11">
        <v>8.3280333470176107</v>
      </c>
      <c r="K21" s="12">
        <v>8.3351288986551495</v>
      </c>
      <c r="L21" s="11">
        <v>8.5390437695812107</v>
      </c>
      <c r="M21" s="11">
        <v>9.2077781709795108</v>
      </c>
      <c r="N21" s="11">
        <v>9.5814918209850397</v>
      </c>
      <c r="O21" s="11">
        <v>8.75073985702819</v>
      </c>
      <c r="P21" s="11">
        <v>8.5204040281739104</v>
      </c>
      <c r="Q21" s="40">
        <v>3</v>
      </c>
      <c r="R21" s="40">
        <v>2</v>
      </c>
      <c r="S21" s="40">
        <v>2</v>
      </c>
      <c r="T21" s="40">
        <v>4</v>
      </c>
      <c r="U21" s="40">
        <v>1</v>
      </c>
      <c r="V21" s="40">
        <v>1</v>
      </c>
      <c r="W21" s="40">
        <v>1</v>
      </c>
      <c r="X21" s="40">
        <v>1</v>
      </c>
      <c r="Y21" s="40">
        <v>1</v>
      </c>
      <c r="Z21" s="11">
        <v>89.879972457923998</v>
      </c>
      <c r="AA21" s="11">
        <v>40</v>
      </c>
      <c r="AB21" s="11">
        <v>2</v>
      </c>
      <c r="AC21" s="19"/>
    </row>
    <row r="22" spans="1:29">
      <c r="A22" s="15" t="s">
        <v>53</v>
      </c>
      <c r="B22" s="7">
        <v>35914</v>
      </c>
      <c r="C22" s="8">
        <v>2629.0515928049999</v>
      </c>
      <c r="D22" s="9">
        <v>2861.97</v>
      </c>
      <c r="E22" s="10">
        <v>3681.7595999999999</v>
      </c>
      <c r="F22" s="11">
        <v>6.88354437414442</v>
      </c>
      <c r="G22" s="11">
        <v>6.8580469874669303</v>
      </c>
      <c r="H22" s="11">
        <v>6.9254274007551802</v>
      </c>
      <c r="I22" s="11">
        <v>7.5503855674343203</v>
      </c>
      <c r="J22" s="11">
        <v>7.4219959751009101</v>
      </c>
      <c r="K22" s="12">
        <v>7.4181468164068898</v>
      </c>
      <c r="L22" s="11">
        <v>7.4897207127236696</v>
      </c>
      <c r="M22" s="11">
        <v>8.2529051764116392</v>
      </c>
      <c r="N22" s="11">
        <v>8.4715020575893103</v>
      </c>
      <c r="O22" s="11">
        <v>7.6002480743165401</v>
      </c>
      <c r="P22" s="11">
        <v>7.4345925197196303</v>
      </c>
      <c r="Q22" s="40">
        <v>29</v>
      </c>
      <c r="R22" s="40">
        <v>31</v>
      </c>
      <c r="S22" s="40">
        <v>28</v>
      </c>
      <c r="T22" s="40">
        <v>28</v>
      </c>
      <c r="U22" s="40">
        <v>29</v>
      </c>
      <c r="V22" s="40">
        <v>26</v>
      </c>
      <c r="W22" s="40">
        <v>25</v>
      </c>
      <c r="X22" s="40">
        <v>25</v>
      </c>
      <c r="Y22" s="40">
        <v>19</v>
      </c>
      <c r="Z22" s="11">
        <v>89.715919808089893</v>
      </c>
      <c r="AA22" s="11">
        <v>40.15</v>
      </c>
      <c r="AB22" s="11">
        <v>0.86</v>
      </c>
      <c r="AC22" s="19">
        <v>7.86</v>
      </c>
    </row>
    <row r="23" spans="1:29">
      <c r="A23" s="15" t="s">
        <v>54</v>
      </c>
      <c r="B23" s="7">
        <v>37293</v>
      </c>
      <c r="C23" s="8">
        <v>105.61750000000001</v>
      </c>
      <c r="D23" s="9">
        <v>105.27</v>
      </c>
      <c r="E23" s="10">
        <v>2390.2170999999998</v>
      </c>
      <c r="F23" s="11">
        <v>5.8416436971906798</v>
      </c>
      <c r="G23" s="11">
        <v>5.9755167880910003</v>
      </c>
      <c r="H23" s="11">
        <v>6.0680652731068498</v>
      </c>
      <c r="I23" s="11">
        <v>6.2454063658343797</v>
      </c>
      <c r="J23" s="11">
        <v>6.5280855013301098</v>
      </c>
      <c r="K23" s="12">
        <v>6.5173662632443996</v>
      </c>
      <c r="L23" s="11">
        <v>6.7774230651027398</v>
      </c>
      <c r="M23" s="11">
        <v>7.7154311481089799</v>
      </c>
      <c r="N23" s="11">
        <v>7.8486507807377501</v>
      </c>
      <c r="O23" s="11">
        <v>6.9068607085347899</v>
      </c>
      <c r="P23" s="11">
        <v>6.2393420695245903</v>
      </c>
      <c r="Q23" s="40">
        <v>44</v>
      </c>
      <c r="R23" s="40">
        <v>45</v>
      </c>
      <c r="S23" s="40">
        <v>44</v>
      </c>
      <c r="T23" s="40">
        <v>44</v>
      </c>
      <c r="U23" s="40">
        <v>44</v>
      </c>
      <c r="V23" s="40">
        <v>44</v>
      </c>
      <c r="W23" s="40">
        <v>42</v>
      </c>
      <c r="X23" s="40">
        <v>44</v>
      </c>
      <c r="Y23" s="40">
        <v>34</v>
      </c>
      <c r="Z23" s="11">
        <v>0</v>
      </c>
      <c r="AA23" s="11">
        <v>1</v>
      </c>
      <c r="AB23" s="11">
        <v>0.25</v>
      </c>
      <c r="AC23" s="19">
        <v>6.55</v>
      </c>
    </row>
    <row r="24" spans="1:29">
      <c r="A24" s="15" t="s">
        <v>55</v>
      </c>
      <c r="B24" s="7">
        <v>36528</v>
      </c>
      <c r="C24" s="8">
        <v>9190.8346999999994</v>
      </c>
      <c r="D24" s="9">
        <v>8753.92</v>
      </c>
      <c r="E24" s="10">
        <v>3214.402</v>
      </c>
      <c r="F24" s="11">
        <v>7.3316048977917703</v>
      </c>
      <c r="G24" s="11">
        <v>7.3438856748164003</v>
      </c>
      <c r="H24" s="11">
        <v>7.4531471379329997</v>
      </c>
      <c r="I24" s="11">
        <v>8.0782964934324006</v>
      </c>
      <c r="J24" s="11">
        <v>7.92220846109376</v>
      </c>
      <c r="K24" s="12">
        <v>7.91958717527804</v>
      </c>
      <c r="L24" s="11">
        <v>7.9308434035165103</v>
      </c>
      <c r="M24" s="11">
        <v>8.7169902569092592</v>
      </c>
      <c r="N24" s="11">
        <v>8.9659776687221395</v>
      </c>
      <c r="O24" s="11">
        <v>8.0656977922464907</v>
      </c>
      <c r="P24" s="11">
        <v>7.3361732711140197</v>
      </c>
      <c r="Q24" s="40">
        <v>19</v>
      </c>
      <c r="R24" s="40">
        <v>18</v>
      </c>
      <c r="S24" s="40">
        <v>17</v>
      </c>
      <c r="T24" s="40">
        <v>17</v>
      </c>
      <c r="U24" s="40">
        <v>17</v>
      </c>
      <c r="V24" s="40">
        <v>18</v>
      </c>
      <c r="W24" s="40">
        <v>16</v>
      </c>
      <c r="X24" s="40">
        <v>11</v>
      </c>
      <c r="Y24" s="40">
        <v>4</v>
      </c>
      <c r="Z24" s="11">
        <v>86.004436480065095</v>
      </c>
      <c r="AA24" s="11">
        <v>46</v>
      </c>
      <c r="AB24" s="11">
        <v>0.43</v>
      </c>
      <c r="AC24" s="19">
        <v>7.53</v>
      </c>
    </row>
    <row r="25" spans="1:29">
      <c r="A25" s="15" t="s">
        <v>56</v>
      </c>
      <c r="B25" s="7">
        <v>36816</v>
      </c>
      <c r="C25" s="8">
        <v>34190.349699999999</v>
      </c>
      <c r="D25" s="9">
        <v>33193.339999999997</v>
      </c>
      <c r="E25" s="10">
        <v>3041.2914000000001</v>
      </c>
      <c r="F25" s="11">
        <v>7.4013455526006799</v>
      </c>
      <c r="G25" s="11">
        <v>7.4066934553307897</v>
      </c>
      <c r="H25" s="11">
        <v>7.5112963652317202</v>
      </c>
      <c r="I25" s="11">
        <v>8.1813255821531605</v>
      </c>
      <c r="J25" s="11">
        <v>8.0326725003971493</v>
      </c>
      <c r="K25" s="12">
        <v>8.0268954344357599</v>
      </c>
      <c r="L25" s="11">
        <v>8.0619788125793992</v>
      </c>
      <c r="M25" s="11">
        <v>8.7968406514713706</v>
      </c>
      <c r="N25" s="11">
        <v>8.9824568095587107</v>
      </c>
      <c r="O25" s="11">
        <v>7.9918443442498699</v>
      </c>
      <c r="P25" s="11">
        <v>7.3396008473324503</v>
      </c>
      <c r="Q25" s="40">
        <v>17</v>
      </c>
      <c r="R25" s="40">
        <v>13</v>
      </c>
      <c r="S25" s="40">
        <v>15</v>
      </c>
      <c r="T25" s="40">
        <v>12</v>
      </c>
      <c r="U25" s="40">
        <v>12</v>
      </c>
      <c r="V25" s="40">
        <v>11</v>
      </c>
      <c r="W25" s="40">
        <v>9</v>
      </c>
      <c r="X25" s="40">
        <v>9</v>
      </c>
      <c r="Y25" s="40">
        <v>9</v>
      </c>
      <c r="Z25" s="11">
        <v>80.311986252375107</v>
      </c>
      <c r="AA25" s="11">
        <v>37</v>
      </c>
      <c r="AB25" s="11">
        <v>0.22</v>
      </c>
      <c r="AC25" s="19">
        <v>7.51</v>
      </c>
    </row>
    <row r="26" spans="1:29">
      <c r="A26" s="15" t="s">
        <v>57</v>
      </c>
      <c r="B26" s="7">
        <v>37594</v>
      </c>
      <c r="C26" s="8">
        <v>2229.6097987749999</v>
      </c>
      <c r="D26" s="9">
        <v>1912.6</v>
      </c>
      <c r="E26" s="10">
        <v>2336.9854999999998</v>
      </c>
      <c r="F26" s="11">
        <v>6.4326708873907803</v>
      </c>
      <c r="G26" s="11">
        <v>6.40799226697498</v>
      </c>
      <c r="H26" s="11">
        <v>6.5537905147123503</v>
      </c>
      <c r="I26" s="11">
        <v>7.1414549441999498</v>
      </c>
      <c r="J26" s="11">
        <v>6.9901548450914701</v>
      </c>
      <c r="K26" s="12">
        <v>6.97937392628572</v>
      </c>
      <c r="L26" s="11">
        <v>7.0202721600970897</v>
      </c>
      <c r="M26" s="11">
        <v>7.8056714348503604</v>
      </c>
      <c r="N26" s="11">
        <v>7.9050139180918402</v>
      </c>
      <c r="O26" s="11">
        <v>6.9153195125710898</v>
      </c>
      <c r="P26" s="11">
        <v>6.4539492587725196</v>
      </c>
      <c r="Q26" s="40">
        <v>39</v>
      </c>
      <c r="R26" s="40">
        <v>39</v>
      </c>
      <c r="S26" s="40">
        <v>37</v>
      </c>
      <c r="T26" s="40">
        <v>42</v>
      </c>
      <c r="U26" s="40">
        <v>42</v>
      </c>
      <c r="V26" s="40">
        <v>42</v>
      </c>
      <c r="W26" s="40">
        <v>41</v>
      </c>
      <c r="X26" s="40">
        <v>42</v>
      </c>
      <c r="Y26" s="40">
        <v>33</v>
      </c>
      <c r="Z26" s="11">
        <v>76.5310128638924</v>
      </c>
      <c r="AA26" s="11">
        <v>29.2</v>
      </c>
      <c r="AB26" s="11">
        <v>1</v>
      </c>
      <c r="AC26" s="19">
        <v>7.64</v>
      </c>
    </row>
    <row r="27" spans="1:29">
      <c r="A27" s="15" t="s">
        <v>58</v>
      </c>
      <c r="B27" s="7">
        <v>38673</v>
      </c>
      <c r="C27" s="8">
        <v>31061.377870974298</v>
      </c>
      <c r="D27" s="9">
        <v>29961.59</v>
      </c>
      <c r="E27" s="10">
        <v>228.1371</v>
      </c>
      <c r="F27" s="11">
        <v>7.4846173570501104</v>
      </c>
      <c r="G27" s="11">
        <v>7.48733065199092</v>
      </c>
      <c r="H27" s="11">
        <v>7.6076647458195099</v>
      </c>
      <c r="I27" s="11">
        <v>8.2368409380458694</v>
      </c>
      <c r="J27" s="11">
        <v>8.0790842355708907</v>
      </c>
      <c r="K27" s="12">
        <v>8.0770810399992499</v>
      </c>
      <c r="L27" s="11">
        <v>8.0699887851315708</v>
      </c>
      <c r="M27" s="11">
        <v>8.8031614591160601</v>
      </c>
      <c r="N27" s="11">
        <v>9.0287428421743599</v>
      </c>
      <c r="O27" s="11">
        <v>8.1843015692783005</v>
      </c>
      <c r="P27" s="11">
        <v>8.0786084625416006</v>
      </c>
      <c r="Q27" s="40">
        <v>9</v>
      </c>
      <c r="R27" s="40">
        <v>8</v>
      </c>
      <c r="S27" s="40">
        <v>6</v>
      </c>
      <c r="T27" s="40">
        <v>8</v>
      </c>
      <c r="U27" s="40">
        <v>10</v>
      </c>
      <c r="V27" s="40">
        <v>10</v>
      </c>
      <c r="W27" s="40">
        <v>6</v>
      </c>
      <c r="X27" s="40">
        <v>5</v>
      </c>
      <c r="Y27" s="40">
        <v>2</v>
      </c>
      <c r="Z27" s="11">
        <v>97.8443022380701</v>
      </c>
      <c r="AA27" s="11">
        <v>35.22</v>
      </c>
      <c r="AB27" s="11">
        <v>0.15</v>
      </c>
      <c r="AC27" s="19">
        <v>7.5</v>
      </c>
    </row>
    <row r="28" spans="1:29">
      <c r="A28" s="15" t="s">
        <v>59</v>
      </c>
      <c r="B28" s="7">
        <v>38784</v>
      </c>
      <c r="C28" s="8">
        <v>11365.639949013401</v>
      </c>
      <c r="D28" s="9">
        <v>11567.94</v>
      </c>
      <c r="E28" s="10">
        <v>213.1421</v>
      </c>
      <c r="F28" s="11">
        <v>7.4280191664753996</v>
      </c>
      <c r="G28" s="11">
        <v>7.4656802003314899</v>
      </c>
      <c r="H28" s="11">
        <v>7.5811710454934804</v>
      </c>
      <c r="I28" s="11">
        <v>8.2455388725459802</v>
      </c>
      <c r="J28" s="11">
        <v>8.0858153293683603</v>
      </c>
      <c r="K28" s="12">
        <v>8.0853886169965392</v>
      </c>
      <c r="L28" s="11">
        <v>8.0808020769104907</v>
      </c>
      <c r="M28" s="11">
        <v>8.7424611908450292</v>
      </c>
      <c r="N28" s="11">
        <v>9.0131435483581797</v>
      </c>
      <c r="O28" s="11">
        <v>7.6408746740238103</v>
      </c>
      <c r="P28" s="11">
        <v>7.6146718804626099</v>
      </c>
      <c r="Q28" s="40">
        <v>12</v>
      </c>
      <c r="R28" s="40">
        <v>11</v>
      </c>
      <c r="S28" s="40">
        <v>8</v>
      </c>
      <c r="T28" s="40">
        <v>7</v>
      </c>
      <c r="U28" s="40">
        <v>8</v>
      </c>
      <c r="V28" s="40">
        <v>8</v>
      </c>
      <c r="W28" s="40">
        <v>14</v>
      </c>
      <c r="X28" s="40">
        <v>7</v>
      </c>
      <c r="Y28" s="40">
        <v>17</v>
      </c>
      <c r="Z28" s="11">
        <v>89.229439371020405</v>
      </c>
      <c r="AA28" s="11">
        <v>34.51</v>
      </c>
      <c r="AB28" s="11">
        <v>0.19</v>
      </c>
      <c r="AC28" s="19">
        <v>7.5</v>
      </c>
    </row>
    <row r="29" spans="1:29">
      <c r="A29" s="15" t="s">
        <v>60</v>
      </c>
      <c r="B29" s="7">
        <v>40368</v>
      </c>
      <c r="C29" s="8">
        <v>4092.0298250689998</v>
      </c>
      <c r="D29" s="9">
        <v>4928.78</v>
      </c>
      <c r="E29" s="10">
        <v>1648.4111</v>
      </c>
      <c r="F29" s="11">
        <v>7.42070315681576</v>
      </c>
      <c r="G29" s="11">
        <v>7.27874561238069</v>
      </c>
      <c r="H29" s="11">
        <v>7.3827538162417996</v>
      </c>
      <c r="I29" s="11">
        <v>8.0326923342709904</v>
      </c>
      <c r="J29" s="11">
        <v>7.9213823138292696</v>
      </c>
      <c r="K29" s="12">
        <v>7.9155288363230696</v>
      </c>
      <c r="L29" s="11">
        <v>7.9646071871988697</v>
      </c>
      <c r="M29" s="11">
        <v>8.6631694414911706</v>
      </c>
      <c r="N29" s="11">
        <v>8.9434790269084203</v>
      </c>
      <c r="O29" s="11"/>
      <c r="P29" s="11">
        <v>8.7285360521144302</v>
      </c>
      <c r="Q29" s="40">
        <v>14</v>
      </c>
      <c r="R29" s="40">
        <v>20</v>
      </c>
      <c r="S29" s="40">
        <v>20</v>
      </c>
      <c r="T29" s="40">
        <v>19</v>
      </c>
      <c r="U29" s="40">
        <v>18</v>
      </c>
      <c r="V29" s="40">
        <v>17</v>
      </c>
      <c r="W29" s="40">
        <v>19</v>
      </c>
      <c r="X29" s="40">
        <v>13</v>
      </c>
      <c r="Y29" s="40"/>
      <c r="Z29" s="11">
        <v>79.243939544544105</v>
      </c>
      <c r="AA29" s="11">
        <v>22</v>
      </c>
      <c r="AB29" s="11">
        <v>0.2</v>
      </c>
      <c r="AC29" s="19">
        <v>7.48</v>
      </c>
    </row>
    <row r="30" spans="1:29">
      <c r="A30" s="15" t="s">
        <v>61</v>
      </c>
      <c r="B30" s="7">
        <v>37074</v>
      </c>
      <c r="C30" s="8">
        <v>11012.4277</v>
      </c>
      <c r="D30" s="9">
        <v>9283.81</v>
      </c>
      <c r="E30" s="10">
        <v>2651.1720999999998</v>
      </c>
      <c r="F30" s="11">
        <v>6.5146475239903197</v>
      </c>
      <c r="G30" s="11">
        <v>6.4683417418438296</v>
      </c>
      <c r="H30" s="11">
        <v>6.5504874795277601</v>
      </c>
      <c r="I30" s="11">
        <v>7.3085514897334303</v>
      </c>
      <c r="J30" s="11">
        <v>7.1770761456771304</v>
      </c>
      <c r="K30" s="12">
        <v>7.1688967839511202</v>
      </c>
      <c r="L30" s="11">
        <v>7.1380465687325101</v>
      </c>
      <c r="M30" s="11">
        <v>8.0953599092299608</v>
      </c>
      <c r="N30" s="11">
        <v>8.3385165423214307</v>
      </c>
      <c r="O30" s="11">
        <v>7.2746768659020002</v>
      </c>
      <c r="P30" s="11">
        <v>6.7171827463718703</v>
      </c>
      <c r="Q30" s="40">
        <v>37</v>
      </c>
      <c r="R30" s="40">
        <v>38</v>
      </c>
      <c r="S30" s="40">
        <v>38</v>
      </c>
      <c r="T30" s="40">
        <v>38</v>
      </c>
      <c r="U30" s="40">
        <v>36</v>
      </c>
      <c r="V30" s="40">
        <v>37</v>
      </c>
      <c r="W30" s="40">
        <v>31</v>
      </c>
      <c r="X30" s="40">
        <v>31</v>
      </c>
      <c r="Y30" s="40">
        <v>28</v>
      </c>
      <c r="Z30" s="11">
        <v>79.813149000259997</v>
      </c>
      <c r="AA30" s="11">
        <v>32</v>
      </c>
      <c r="AB30" s="11">
        <v>1.58</v>
      </c>
      <c r="AC30" s="19">
        <v>7.47</v>
      </c>
    </row>
    <row r="31" spans="1:29">
      <c r="A31" s="15" t="s">
        <v>62</v>
      </c>
      <c r="B31" s="7">
        <v>41591</v>
      </c>
      <c r="C31" s="8">
        <v>229.63800000000001</v>
      </c>
      <c r="D31" s="9">
        <v>163.87</v>
      </c>
      <c r="E31" s="10">
        <v>1224.971</v>
      </c>
      <c r="F31" s="11">
        <v>7.2685756439861198</v>
      </c>
      <c r="G31" s="11">
        <v>7.2780799198331003</v>
      </c>
      <c r="H31" s="11">
        <v>7.3504861047206802</v>
      </c>
      <c r="I31" s="11">
        <v>7.5099374706978699</v>
      </c>
      <c r="J31" s="11">
        <v>7.6056592608582498</v>
      </c>
      <c r="K31" s="12">
        <v>7.6098221123881196</v>
      </c>
      <c r="L31" s="11">
        <v>7.6210811288205402</v>
      </c>
      <c r="M31" s="11"/>
      <c r="N31" s="11"/>
      <c r="O31" s="11"/>
      <c r="P31" s="11">
        <v>8.0371061796796504</v>
      </c>
      <c r="Q31" s="40">
        <v>20</v>
      </c>
      <c r="R31" s="40">
        <v>21</v>
      </c>
      <c r="S31" s="40">
        <v>21</v>
      </c>
      <c r="T31" s="40">
        <v>30</v>
      </c>
      <c r="U31" s="40">
        <v>23</v>
      </c>
      <c r="V31" s="40">
        <v>23</v>
      </c>
      <c r="W31" s="40"/>
      <c r="X31" s="40"/>
      <c r="Y31" s="40"/>
      <c r="Z31" s="11">
        <v>98.106597342999507</v>
      </c>
      <c r="AA31" s="11">
        <v>36.5</v>
      </c>
      <c r="AB31" s="11">
        <v>0.25</v>
      </c>
      <c r="AC31" s="19">
        <v>7.59</v>
      </c>
    </row>
    <row r="32" spans="1:29">
      <c r="A32" s="15" t="s">
        <v>63</v>
      </c>
      <c r="B32" s="7">
        <v>40841</v>
      </c>
      <c r="C32" s="8">
        <v>3209.7588999999998</v>
      </c>
      <c r="D32" s="9">
        <v>3637.94</v>
      </c>
      <c r="E32" s="10">
        <v>1501.1015</v>
      </c>
      <c r="F32" s="11">
        <v>7.5096933325069397</v>
      </c>
      <c r="G32" s="11">
        <v>7.6204483900959596</v>
      </c>
      <c r="H32" s="11">
        <v>7.69045575196873</v>
      </c>
      <c r="I32" s="11">
        <v>8.3831154670096701</v>
      </c>
      <c r="J32" s="11">
        <v>8.1998599778454295</v>
      </c>
      <c r="K32" s="12">
        <v>8.1890362650262798</v>
      </c>
      <c r="L32" s="11">
        <v>8.2379402031446798</v>
      </c>
      <c r="M32" s="11">
        <v>8.8131091906964407</v>
      </c>
      <c r="N32" s="11"/>
      <c r="O32" s="11"/>
      <c r="P32" s="11">
        <v>9.0739286097909009</v>
      </c>
      <c r="Q32" s="40">
        <v>7</v>
      </c>
      <c r="R32" s="40">
        <v>4</v>
      </c>
      <c r="S32" s="40">
        <v>3</v>
      </c>
      <c r="T32" s="40">
        <v>3</v>
      </c>
      <c r="U32" s="40">
        <v>3</v>
      </c>
      <c r="V32" s="40">
        <v>3</v>
      </c>
      <c r="W32" s="40">
        <v>5</v>
      </c>
      <c r="X32" s="40"/>
      <c r="Y32" s="40"/>
      <c r="Z32" s="11">
        <v>76.150706928013307</v>
      </c>
      <c r="AA32" s="11">
        <v>18.2</v>
      </c>
      <c r="AB32" s="11">
        <v>0.13</v>
      </c>
      <c r="AC32" s="19">
        <v>7.7</v>
      </c>
    </row>
    <row r="33" spans="1:29">
      <c r="A33" s="15" t="s">
        <v>64</v>
      </c>
      <c r="B33" s="7">
        <v>39038</v>
      </c>
      <c r="C33" s="8">
        <v>4889.4462999999996</v>
      </c>
      <c r="D33" s="9">
        <v>5849.96</v>
      </c>
      <c r="E33" s="10">
        <v>1972.2125000000001</v>
      </c>
      <c r="F33" s="11">
        <v>6.9913096914861903</v>
      </c>
      <c r="G33" s="11">
        <v>6.9446116399429503</v>
      </c>
      <c r="H33" s="11">
        <v>7.0190835157303804</v>
      </c>
      <c r="I33" s="11">
        <v>7.5768063926227001</v>
      </c>
      <c r="J33" s="11">
        <v>7.4260190160128801</v>
      </c>
      <c r="K33" s="12">
        <v>7.4177478061168198</v>
      </c>
      <c r="L33" s="11">
        <v>7.4457105369979804</v>
      </c>
      <c r="M33" s="11">
        <v>7.6940059023105496</v>
      </c>
      <c r="N33" s="11">
        <v>7.8836733727479098</v>
      </c>
      <c r="O33" s="11"/>
      <c r="P33" s="11">
        <v>7.3178155983892204</v>
      </c>
      <c r="Q33" s="40">
        <v>27</v>
      </c>
      <c r="R33" s="40">
        <v>27</v>
      </c>
      <c r="S33" s="40">
        <v>26</v>
      </c>
      <c r="T33" s="40">
        <v>26</v>
      </c>
      <c r="U33" s="40">
        <v>28</v>
      </c>
      <c r="V33" s="40">
        <v>27</v>
      </c>
      <c r="W33" s="40">
        <v>44</v>
      </c>
      <c r="X33" s="40">
        <v>43</v>
      </c>
      <c r="Y33" s="40"/>
      <c r="Z33" s="11">
        <v>90.028686177579701</v>
      </c>
      <c r="AA33" s="11">
        <v>32</v>
      </c>
      <c r="AB33" s="11">
        <v>0.75</v>
      </c>
      <c r="AC33" s="19">
        <v>7.65</v>
      </c>
    </row>
    <row r="34" spans="1:29">
      <c r="A34" s="15" t="s">
        <v>65</v>
      </c>
      <c r="B34" s="7">
        <v>35795</v>
      </c>
      <c r="C34" s="8">
        <v>4338.4987742249996</v>
      </c>
      <c r="D34" s="9">
        <v>4269.34</v>
      </c>
      <c r="E34" s="10">
        <v>42.118299999999998</v>
      </c>
      <c r="F34" s="11">
        <v>7.5255635808303598</v>
      </c>
      <c r="G34" s="11">
        <v>7.5239889012740901</v>
      </c>
      <c r="H34" s="11">
        <v>7.5965624841737496</v>
      </c>
      <c r="I34" s="11">
        <v>8.2775990663094294</v>
      </c>
      <c r="J34" s="11">
        <v>8.1245565910350095</v>
      </c>
      <c r="K34" s="12">
        <v>8.1180243023386893</v>
      </c>
      <c r="L34" s="11">
        <v>8.1579724576035204</v>
      </c>
      <c r="M34" s="11">
        <v>8.8674465787190293</v>
      </c>
      <c r="N34" s="11">
        <v>9.0395840140984607</v>
      </c>
      <c r="O34" s="11">
        <v>7.9930759239612597</v>
      </c>
      <c r="P34" s="11">
        <v>8.0818278948737294</v>
      </c>
      <c r="Q34" s="40">
        <v>6</v>
      </c>
      <c r="R34" s="40">
        <v>6</v>
      </c>
      <c r="S34" s="40">
        <v>7</v>
      </c>
      <c r="T34" s="40">
        <v>5</v>
      </c>
      <c r="U34" s="40">
        <v>5</v>
      </c>
      <c r="V34" s="40">
        <v>4</v>
      </c>
      <c r="W34" s="40">
        <v>3</v>
      </c>
      <c r="X34" s="40">
        <v>4</v>
      </c>
      <c r="Y34" s="40">
        <v>8</v>
      </c>
      <c r="Z34" s="11">
        <v>83.300786692308606</v>
      </c>
      <c r="AA34" s="11">
        <v>13.541499999999999</v>
      </c>
      <c r="AB34" s="11">
        <v>0.3</v>
      </c>
      <c r="AC34" s="19">
        <v>7.7</v>
      </c>
    </row>
    <row r="35" spans="1:29">
      <c r="A35" s="15" t="s">
        <v>66</v>
      </c>
      <c r="B35" s="7">
        <v>39346</v>
      </c>
      <c r="C35" s="8">
        <v>293.13470000000001</v>
      </c>
      <c r="D35" s="9">
        <v>340.57</v>
      </c>
      <c r="E35" s="10">
        <v>18.0656</v>
      </c>
      <c r="F35" s="11">
        <v>6.0393673171943103</v>
      </c>
      <c r="G35" s="11">
        <v>6.1333646157650898</v>
      </c>
      <c r="H35" s="11">
        <v>6.2770188980150197</v>
      </c>
      <c r="I35" s="11">
        <v>7.1770150282094898</v>
      </c>
      <c r="J35" s="11">
        <v>7.1570793694242498</v>
      </c>
      <c r="K35" s="12">
        <v>7.1475847074264598</v>
      </c>
      <c r="L35" s="11">
        <v>7.3731856208842297</v>
      </c>
      <c r="M35" s="11">
        <v>8.3978359675222602</v>
      </c>
      <c r="N35" s="11">
        <v>8.7180439510702303</v>
      </c>
      <c r="O35" s="11"/>
      <c r="P35" s="11">
        <v>6.9741702174643203</v>
      </c>
      <c r="Q35" s="40">
        <v>43</v>
      </c>
      <c r="R35" s="40">
        <v>43</v>
      </c>
      <c r="S35" s="40">
        <v>43</v>
      </c>
      <c r="T35" s="40">
        <v>40</v>
      </c>
      <c r="U35" s="40">
        <v>38</v>
      </c>
      <c r="V35" s="40">
        <v>30</v>
      </c>
      <c r="W35" s="40">
        <v>21</v>
      </c>
      <c r="X35" s="40">
        <v>18</v>
      </c>
      <c r="Y35" s="40"/>
      <c r="Z35" s="11">
        <v>66.799728454120498</v>
      </c>
      <c r="AA35" s="11">
        <v>8</v>
      </c>
      <c r="AB35" s="11">
        <v>0.18</v>
      </c>
      <c r="AC35" s="19">
        <v>6.71</v>
      </c>
    </row>
    <row r="36" spans="1:29">
      <c r="A36" s="15" t="s">
        <v>67</v>
      </c>
      <c r="B36" s="7">
        <v>37816</v>
      </c>
      <c r="C36" s="8">
        <v>7976.4317000000001</v>
      </c>
      <c r="D36" s="9">
        <v>8115.45</v>
      </c>
      <c r="E36" s="10">
        <v>2529.7420999999999</v>
      </c>
      <c r="F36" s="11">
        <v>7.4428570732979802</v>
      </c>
      <c r="G36" s="11">
        <v>7.4696656329531397</v>
      </c>
      <c r="H36" s="11">
        <v>7.6095040658846598</v>
      </c>
      <c r="I36" s="11">
        <v>8.2686525516716802</v>
      </c>
      <c r="J36" s="11">
        <v>8.1065828796852593</v>
      </c>
      <c r="K36" s="12">
        <v>8.0884026643601707</v>
      </c>
      <c r="L36" s="11">
        <v>8.1378451996666499</v>
      </c>
      <c r="M36" s="11">
        <v>8.8328187389298698</v>
      </c>
      <c r="N36" s="11">
        <v>9.0710650278606408</v>
      </c>
      <c r="O36" s="11">
        <v>8.0401597072948601</v>
      </c>
      <c r="P36" s="11">
        <v>7.4214588841816598</v>
      </c>
      <c r="Q36" s="40">
        <v>11</v>
      </c>
      <c r="R36" s="40">
        <v>10</v>
      </c>
      <c r="S36" s="40">
        <v>5</v>
      </c>
      <c r="T36" s="40">
        <v>6</v>
      </c>
      <c r="U36" s="40">
        <v>6</v>
      </c>
      <c r="V36" s="40">
        <v>5</v>
      </c>
      <c r="W36" s="40">
        <v>4</v>
      </c>
      <c r="X36" s="40">
        <v>3</v>
      </c>
      <c r="Y36" s="40">
        <v>6</v>
      </c>
      <c r="Z36" s="11">
        <v>91.041332548180407</v>
      </c>
      <c r="AA36" s="11">
        <v>43.8</v>
      </c>
      <c r="AB36" s="11">
        <v>0.14000000000000001</v>
      </c>
      <c r="AC36" s="19">
        <v>7.71</v>
      </c>
    </row>
    <row r="37" spans="1:29">
      <c r="A37" s="15" t="s">
        <v>68</v>
      </c>
      <c r="B37" s="7">
        <v>36804</v>
      </c>
      <c r="C37" s="8">
        <v>8290.3220000000001</v>
      </c>
      <c r="D37" s="9">
        <v>7788.75</v>
      </c>
      <c r="E37" s="10">
        <v>2830.9023000000002</v>
      </c>
      <c r="F37" s="11">
        <v>7.2537820811984197</v>
      </c>
      <c r="G37" s="11">
        <v>7.1440556452017301</v>
      </c>
      <c r="H37" s="11">
        <v>6.8261496941507698</v>
      </c>
      <c r="I37" s="11">
        <v>7.35783042624612</v>
      </c>
      <c r="J37" s="11">
        <v>7.2168192460640803</v>
      </c>
      <c r="K37" s="12">
        <v>7.2088409305015402</v>
      </c>
      <c r="L37" s="11">
        <v>7.1113895427829004</v>
      </c>
      <c r="M37" s="11">
        <v>7.8209308345781503</v>
      </c>
      <c r="N37" s="11">
        <v>8.0114561975146206</v>
      </c>
      <c r="O37" s="11">
        <v>7.2204772383842197</v>
      </c>
      <c r="P37" s="11">
        <v>6.83593900103598</v>
      </c>
      <c r="Q37" s="40">
        <v>21</v>
      </c>
      <c r="R37" s="40">
        <v>24</v>
      </c>
      <c r="S37" s="40">
        <v>31</v>
      </c>
      <c r="T37" s="40">
        <v>35</v>
      </c>
      <c r="U37" s="40">
        <v>35</v>
      </c>
      <c r="V37" s="40">
        <v>38</v>
      </c>
      <c r="W37" s="40">
        <v>40</v>
      </c>
      <c r="X37" s="40">
        <v>41</v>
      </c>
      <c r="Y37" s="40">
        <v>29</v>
      </c>
      <c r="Z37" s="11">
        <v>92.857813604597595</v>
      </c>
      <c r="AA37" s="11">
        <v>40.15</v>
      </c>
      <c r="AB37" s="11"/>
      <c r="AC37" s="19">
        <v>7.5</v>
      </c>
    </row>
    <row r="38" spans="1:29">
      <c r="A38" s="15" t="s">
        <v>69</v>
      </c>
      <c r="B38" s="7">
        <v>39048</v>
      </c>
      <c r="C38" s="8">
        <v>514.89779999999996</v>
      </c>
      <c r="D38" s="9">
        <v>544.20000000000005</v>
      </c>
      <c r="E38" s="10">
        <v>1962.1968999999999</v>
      </c>
      <c r="F38" s="11">
        <v>6.3338224972555901</v>
      </c>
      <c r="G38" s="11">
        <v>6.2910576165799696</v>
      </c>
      <c r="H38" s="11">
        <v>6.3058714535274696</v>
      </c>
      <c r="I38" s="11">
        <v>7.1679520063358702</v>
      </c>
      <c r="J38" s="11">
        <v>7.0769162938613697</v>
      </c>
      <c r="K38" s="12">
        <v>7.0263112842773898</v>
      </c>
      <c r="L38" s="11">
        <v>7.0299365035710197</v>
      </c>
      <c r="M38" s="11">
        <v>7.7075150107703996</v>
      </c>
      <c r="N38" s="11">
        <v>8.0630707717846803</v>
      </c>
      <c r="O38" s="11"/>
      <c r="P38" s="11">
        <v>7.2824961206127101</v>
      </c>
      <c r="Q38" s="40">
        <v>41</v>
      </c>
      <c r="R38" s="40">
        <v>42</v>
      </c>
      <c r="S38" s="40">
        <v>42</v>
      </c>
      <c r="T38" s="40">
        <v>41</v>
      </c>
      <c r="U38" s="40">
        <v>41</v>
      </c>
      <c r="V38" s="40">
        <v>41</v>
      </c>
      <c r="W38" s="40">
        <v>43</v>
      </c>
      <c r="X38" s="40">
        <v>39</v>
      </c>
      <c r="Y38" s="40"/>
      <c r="Z38" s="11">
        <v>82.788605008415999</v>
      </c>
      <c r="AA38" s="11">
        <v>54.75</v>
      </c>
      <c r="AB38" s="11">
        <v>0.9</v>
      </c>
      <c r="AC38" s="19">
        <v>7.16</v>
      </c>
    </row>
    <row r="39" spans="1:29">
      <c r="A39" s="15" t="s">
        <v>70</v>
      </c>
      <c r="B39" s="7">
        <v>36803</v>
      </c>
      <c r="C39" s="8">
        <v>8054.7793000000001</v>
      </c>
      <c r="D39" s="9">
        <v>6395.72</v>
      </c>
      <c r="E39" s="10">
        <v>2945.6615000000002</v>
      </c>
      <c r="F39" s="11">
        <v>7.4236209265733999</v>
      </c>
      <c r="G39" s="11">
        <v>7.39940130171916</v>
      </c>
      <c r="H39" s="11">
        <v>7.5127940847716097</v>
      </c>
      <c r="I39" s="11">
        <v>8.1834273061929608</v>
      </c>
      <c r="J39" s="11">
        <v>8.0405673682193992</v>
      </c>
      <c r="K39" s="12">
        <v>8.0359350227376805</v>
      </c>
      <c r="L39" s="11">
        <v>8.05671223167694</v>
      </c>
      <c r="M39" s="11">
        <v>8.2179597756134797</v>
      </c>
      <c r="N39" s="11">
        <v>8.1933615973236709</v>
      </c>
      <c r="O39" s="11">
        <v>7.4329859601360599</v>
      </c>
      <c r="P39" s="11">
        <v>7.1047745411892098</v>
      </c>
      <c r="Q39" s="40">
        <v>13</v>
      </c>
      <c r="R39" s="40">
        <v>15</v>
      </c>
      <c r="S39" s="40">
        <v>14</v>
      </c>
      <c r="T39" s="40">
        <v>11</v>
      </c>
      <c r="U39" s="40">
        <v>11</v>
      </c>
      <c r="V39" s="40">
        <v>12</v>
      </c>
      <c r="W39" s="40">
        <v>28</v>
      </c>
      <c r="X39" s="40">
        <v>36</v>
      </c>
      <c r="Y39" s="40">
        <v>25</v>
      </c>
      <c r="Z39" s="11">
        <v>96.259261551302899</v>
      </c>
      <c r="AA39" s="11">
        <v>32.85</v>
      </c>
      <c r="AB39" s="11">
        <v>0.15</v>
      </c>
      <c r="AC39" s="19">
        <v>7.49</v>
      </c>
    </row>
    <row r="40" spans="1:29">
      <c r="A40" s="15" t="s">
        <v>71</v>
      </c>
      <c r="B40" s="7">
        <v>37328</v>
      </c>
      <c r="C40" s="8">
        <v>8002.7947999999997</v>
      </c>
      <c r="D40" s="9">
        <v>7781.05</v>
      </c>
      <c r="E40" s="10">
        <v>2792.7962000000002</v>
      </c>
      <c r="F40" s="11">
        <v>7.4480108122206996</v>
      </c>
      <c r="G40" s="11">
        <v>7.4738744961128996</v>
      </c>
      <c r="H40" s="11">
        <v>7.5598961739468296</v>
      </c>
      <c r="I40" s="11">
        <v>8.1510352507477002</v>
      </c>
      <c r="J40" s="11">
        <v>8.0073726533608305</v>
      </c>
      <c r="K40" s="12">
        <v>8.0058914195979103</v>
      </c>
      <c r="L40" s="11">
        <v>8.0404619745723291</v>
      </c>
      <c r="M40" s="11">
        <v>8.76817996298327</v>
      </c>
      <c r="N40" s="11">
        <v>8.8353401970270298</v>
      </c>
      <c r="O40" s="11">
        <v>8.0563127302412791</v>
      </c>
      <c r="P40" s="11">
        <v>7.4455832934057904</v>
      </c>
      <c r="Q40" s="40">
        <v>10</v>
      </c>
      <c r="R40" s="40">
        <v>9</v>
      </c>
      <c r="S40" s="40">
        <v>10</v>
      </c>
      <c r="T40" s="40">
        <v>13</v>
      </c>
      <c r="U40" s="40">
        <v>13</v>
      </c>
      <c r="V40" s="40">
        <v>13</v>
      </c>
      <c r="W40" s="40">
        <v>13</v>
      </c>
      <c r="X40" s="40">
        <v>15</v>
      </c>
      <c r="Y40" s="40">
        <v>5</v>
      </c>
      <c r="Z40" s="11">
        <v>94.070553439430597</v>
      </c>
      <c r="AA40" s="11">
        <v>29.2</v>
      </c>
      <c r="AB40" s="11">
        <v>0.21</v>
      </c>
      <c r="AC40" s="19">
        <v>7.56</v>
      </c>
    </row>
    <row r="41" spans="1:29">
      <c r="A41" s="15" t="s">
        <v>72</v>
      </c>
      <c r="B41" s="7">
        <v>39825</v>
      </c>
      <c r="C41" s="8">
        <v>164.05148426400001</v>
      </c>
      <c r="D41" s="9">
        <v>176.53</v>
      </c>
      <c r="E41" s="10">
        <v>1618.7293999999999</v>
      </c>
      <c r="F41" s="11">
        <v>8.5935404689094597</v>
      </c>
      <c r="G41" s="11">
        <v>7.6853909962787599</v>
      </c>
      <c r="H41" s="11">
        <v>7.4179996788581901</v>
      </c>
      <c r="I41" s="11">
        <v>7.5556315919458399</v>
      </c>
      <c r="J41" s="11">
        <v>7.5651312545470697</v>
      </c>
      <c r="K41" s="12">
        <v>7.5668955130235798</v>
      </c>
      <c r="L41" s="11">
        <v>7.3972611027965902</v>
      </c>
      <c r="M41" s="11">
        <v>8.2668207136954699</v>
      </c>
      <c r="N41" s="11">
        <v>8.0528213440557792</v>
      </c>
      <c r="O41" s="11"/>
      <c r="P41" s="11">
        <v>6.6690468888206</v>
      </c>
      <c r="Q41" s="40">
        <v>1</v>
      </c>
      <c r="R41" s="40">
        <v>3</v>
      </c>
      <c r="S41" s="40">
        <v>18</v>
      </c>
      <c r="T41" s="40">
        <v>27</v>
      </c>
      <c r="U41" s="40">
        <v>25</v>
      </c>
      <c r="V41" s="40">
        <v>28</v>
      </c>
      <c r="W41" s="40">
        <v>24</v>
      </c>
      <c r="X41" s="40">
        <v>40</v>
      </c>
      <c r="Y41" s="40"/>
      <c r="Z41" s="11">
        <v>86.8914350716028</v>
      </c>
      <c r="AA41" s="11">
        <v>15.28</v>
      </c>
      <c r="AB41" s="11">
        <v>0.17</v>
      </c>
      <c r="AC41" s="19">
        <v>7.32</v>
      </c>
    </row>
    <row r="42" spans="1:29">
      <c r="A42" s="15" t="s">
        <v>73</v>
      </c>
      <c r="B42" s="7">
        <v>38229</v>
      </c>
      <c r="C42" s="8">
        <v>1565.818413833</v>
      </c>
      <c r="D42" s="9">
        <v>1431.92</v>
      </c>
      <c r="E42" s="10">
        <v>1498.9833000000001</v>
      </c>
      <c r="F42" s="11">
        <v>7.6228870604929</v>
      </c>
      <c r="G42" s="11">
        <v>7.5875122563490001</v>
      </c>
      <c r="H42" s="11">
        <v>7.6168875182670002</v>
      </c>
      <c r="I42" s="11">
        <v>8.2355586889905403</v>
      </c>
      <c r="J42" s="11">
        <v>8.0896074249534102</v>
      </c>
      <c r="K42" s="12">
        <v>8.0875293666189894</v>
      </c>
      <c r="L42" s="11">
        <v>8.1101219966086298</v>
      </c>
      <c r="M42" s="11">
        <v>8.7993146479023103</v>
      </c>
      <c r="N42" s="11">
        <v>9.0186288960458505</v>
      </c>
      <c r="O42" s="11">
        <v>8.0385508800508099</v>
      </c>
      <c r="P42" s="11">
        <v>7.6730169759723097</v>
      </c>
      <c r="Q42" s="40">
        <v>4</v>
      </c>
      <c r="R42" s="40">
        <v>5</v>
      </c>
      <c r="S42" s="40">
        <v>4</v>
      </c>
      <c r="T42" s="40">
        <v>9</v>
      </c>
      <c r="U42" s="40">
        <v>7</v>
      </c>
      <c r="V42" s="40">
        <v>7</v>
      </c>
      <c r="W42" s="40">
        <v>8</v>
      </c>
      <c r="X42" s="40">
        <v>6</v>
      </c>
      <c r="Y42" s="40">
        <v>7</v>
      </c>
      <c r="Z42" s="11">
        <v>67.340532138065299</v>
      </c>
      <c r="AA42" s="11">
        <v>41</v>
      </c>
      <c r="AB42" s="11">
        <v>0.27</v>
      </c>
      <c r="AC42" s="19">
        <v>7.81</v>
      </c>
    </row>
    <row r="43" spans="1:29">
      <c r="A43" s="15" t="s">
        <v>74</v>
      </c>
      <c r="B43" s="7">
        <v>39444</v>
      </c>
      <c r="C43" s="8">
        <v>38.490890161999999</v>
      </c>
      <c r="D43" s="9">
        <v>39.03</v>
      </c>
      <c r="E43" s="10">
        <v>1749.4766999999999</v>
      </c>
      <c r="F43" s="11">
        <v>8.1488377868918604</v>
      </c>
      <c r="G43" s="11">
        <v>8.0366830618564205</v>
      </c>
      <c r="H43" s="11">
        <v>8.1625640713475107</v>
      </c>
      <c r="I43" s="11">
        <v>8.4837765175407291</v>
      </c>
      <c r="J43" s="11">
        <v>8.2944854795345009</v>
      </c>
      <c r="K43" s="12">
        <v>8.29366502353556</v>
      </c>
      <c r="L43" s="11">
        <v>8.4385656147304005</v>
      </c>
      <c r="M43" s="11">
        <v>9.1968176906941803</v>
      </c>
      <c r="N43" s="11">
        <v>9.2335890808471692</v>
      </c>
      <c r="O43" s="11"/>
      <c r="P43" s="11">
        <v>6.7981232478854698</v>
      </c>
      <c r="Q43" s="40">
        <v>2</v>
      </c>
      <c r="R43" s="40">
        <v>1</v>
      </c>
      <c r="S43" s="40">
        <v>1</v>
      </c>
      <c r="T43" s="40">
        <v>1</v>
      </c>
      <c r="U43" s="40">
        <v>2</v>
      </c>
      <c r="V43" s="40">
        <v>2</v>
      </c>
      <c r="W43" s="40">
        <v>2</v>
      </c>
      <c r="X43" s="40">
        <v>2</v>
      </c>
      <c r="Y43" s="40"/>
      <c r="Z43" s="11">
        <v>87.262802570056294</v>
      </c>
      <c r="AA43" s="11">
        <v>42</v>
      </c>
      <c r="AB43" s="11">
        <v>0.19</v>
      </c>
      <c r="AC43" s="19">
        <v>8.23</v>
      </c>
    </row>
    <row r="44" spans="1:29">
      <c r="A44" s="15" t="s">
        <v>75</v>
      </c>
      <c r="B44" s="7">
        <v>38814</v>
      </c>
      <c r="C44" s="8">
        <v>62.478299999999997</v>
      </c>
      <c r="D44" s="9">
        <v>61.55</v>
      </c>
      <c r="E44" s="10">
        <v>21.4924</v>
      </c>
      <c r="F44" s="11">
        <v>6.6073724646676597</v>
      </c>
      <c r="G44" s="11">
        <v>6.6889108354026403</v>
      </c>
      <c r="H44" s="11">
        <v>6.7493938187703</v>
      </c>
      <c r="I44" s="11">
        <v>7.3188556884182798</v>
      </c>
      <c r="J44" s="11">
        <v>7.2526640803377296</v>
      </c>
      <c r="K44" s="12">
        <v>7.1928238793049903</v>
      </c>
      <c r="L44" s="11">
        <v>7.3696739221402696</v>
      </c>
      <c r="M44" s="11">
        <v>8.3236178926637194</v>
      </c>
      <c r="N44" s="11">
        <v>8.5454734443903604</v>
      </c>
      <c r="O44" s="11">
        <v>7.8035367124841502</v>
      </c>
      <c r="P44" s="11">
        <v>7.7658066117180198</v>
      </c>
      <c r="Q44" s="40">
        <v>34</v>
      </c>
      <c r="R44" s="40">
        <v>34</v>
      </c>
      <c r="S44" s="40">
        <v>35</v>
      </c>
      <c r="T44" s="40">
        <v>37</v>
      </c>
      <c r="U44" s="40">
        <v>33</v>
      </c>
      <c r="V44" s="40">
        <v>31</v>
      </c>
      <c r="W44" s="40">
        <v>22</v>
      </c>
      <c r="X44" s="40">
        <v>22</v>
      </c>
      <c r="Y44" s="40">
        <v>13</v>
      </c>
      <c r="Z44" s="11">
        <v>80.833376655446202</v>
      </c>
      <c r="AA44" s="11">
        <v>21</v>
      </c>
      <c r="AB44" s="11">
        <v>0.25</v>
      </c>
      <c r="AC44" s="19"/>
    </row>
    <row r="45" spans="1:29">
      <c r="A45" s="15" t="s">
        <v>76</v>
      </c>
      <c r="B45" s="7">
        <v>37231</v>
      </c>
      <c r="C45" s="8">
        <v>3775.3462</v>
      </c>
      <c r="D45" s="9">
        <v>5641.99</v>
      </c>
      <c r="E45" s="10">
        <v>2432.5286999999998</v>
      </c>
      <c r="F45" s="11">
        <v>6.5918569777294804</v>
      </c>
      <c r="G45" s="11">
        <v>6.6088186573816703</v>
      </c>
      <c r="H45" s="11">
        <v>6.8161503327402597</v>
      </c>
      <c r="I45" s="11">
        <v>7.5427386934911196</v>
      </c>
      <c r="J45" s="11">
        <v>7.3597987936991096</v>
      </c>
      <c r="K45" s="12">
        <v>7.3257468912118702</v>
      </c>
      <c r="L45" s="11">
        <v>7.3035489386052301</v>
      </c>
      <c r="M45" s="11">
        <v>8.0809582414092898</v>
      </c>
      <c r="N45" s="11">
        <v>8.4264100283804897</v>
      </c>
      <c r="O45" s="11">
        <v>6.9183941639065196</v>
      </c>
      <c r="P45" s="11">
        <v>6.2923490236058903</v>
      </c>
      <c r="Q45" s="40">
        <v>36</v>
      </c>
      <c r="R45" s="40">
        <v>36</v>
      </c>
      <c r="S45" s="40">
        <v>32</v>
      </c>
      <c r="T45" s="40">
        <v>29</v>
      </c>
      <c r="U45" s="40">
        <v>30</v>
      </c>
      <c r="V45" s="40">
        <v>33</v>
      </c>
      <c r="W45" s="40">
        <v>33</v>
      </c>
      <c r="X45" s="40">
        <v>27</v>
      </c>
      <c r="Y45" s="40">
        <v>32</v>
      </c>
      <c r="Z45" s="11">
        <v>91.022736441134597</v>
      </c>
      <c r="AA45" s="11">
        <v>50</v>
      </c>
      <c r="AB45" s="11">
        <v>1.04</v>
      </c>
      <c r="AC45" s="19">
        <v>7.79</v>
      </c>
    </row>
    <row r="46" spans="1:29">
      <c r="A46" s="15" t="s">
        <v>77</v>
      </c>
      <c r="B46" s="7">
        <v>38518</v>
      </c>
      <c r="C46" s="8">
        <v>4730.3314</v>
      </c>
      <c r="D46" s="9">
        <v>5231.63</v>
      </c>
      <c r="E46" s="10">
        <v>2320.6785</v>
      </c>
      <c r="F46" s="11">
        <v>7.4094892097766598</v>
      </c>
      <c r="G46" s="11">
        <v>7.4019556867921903</v>
      </c>
      <c r="H46" s="11">
        <v>7.5372866025910801</v>
      </c>
      <c r="I46" s="11">
        <v>8.1262736638234703</v>
      </c>
      <c r="J46" s="11">
        <v>7.9932894922993496</v>
      </c>
      <c r="K46" s="12">
        <v>7.9836304229003403</v>
      </c>
      <c r="L46" s="11">
        <v>8.0223049196014102</v>
      </c>
      <c r="M46" s="11">
        <v>8.7712362224029405</v>
      </c>
      <c r="N46" s="11">
        <v>9.0038967180185292</v>
      </c>
      <c r="O46" s="11">
        <v>8.1221389435364006</v>
      </c>
      <c r="P46" s="11">
        <v>7.9230006330709202</v>
      </c>
      <c r="Q46" s="40">
        <v>16</v>
      </c>
      <c r="R46" s="40">
        <v>14</v>
      </c>
      <c r="S46" s="40">
        <v>12</v>
      </c>
      <c r="T46" s="40">
        <v>14</v>
      </c>
      <c r="U46" s="40">
        <v>15</v>
      </c>
      <c r="V46" s="40">
        <v>14</v>
      </c>
      <c r="W46" s="40">
        <v>11</v>
      </c>
      <c r="X46" s="40">
        <v>8</v>
      </c>
      <c r="Y46" s="40">
        <v>3</v>
      </c>
      <c r="Z46" s="11">
        <v>89.073850251653099</v>
      </c>
      <c r="AA46" s="11">
        <v>44</v>
      </c>
      <c r="AB46" s="11">
        <v>0.2</v>
      </c>
      <c r="AC46" s="19">
        <v>7.55</v>
      </c>
    </row>
    <row r="47" spans="1:29">
      <c r="A47" s="15" t="s">
        <v>78</v>
      </c>
      <c r="B47" s="7">
        <v>35872</v>
      </c>
      <c r="C47" s="8">
        <v>25384.819</v>
      </c>
      <c r="D47" s="9">
        <v>25998.93</v>
      </c>
      <c r="E47" s="10">
        <v>3540.2665999999999</v>
      </c>
      <c r="F47" s="11">
        <v>6.6017131754351999</v>
      </c>
      <c r="G47" s="11">
        <v>6.58513877445976</v>
      </c>
      <c r="H47" s="11">
        <v>6.68298507627674</v>
      </c>
      <c r="I47" s="11">
        <v>7.3388271138857899</v>
      </c>
      <c r="J47" s="11">
        <v>7.1733593465675103</v>
      </c>
      <c r="K47" s="12">
        <v>7.1708390518157401</v>
      </c>
      <c r="L47" s="11">
        <v>7.1064115744453797</v>
      </c>
      <c r="M47" s="11">
        <v>7.8375053698159602</v>
      </c>
      <c r="N47" s="11">
        <v>8.1722923058066304</v>
      </c>
      <c r="O47" s="11">
        <v>7.5021596403681103</v>
      </c>
      <c r="P47" s="11">
        <v>7.1562963053818196</v>
      </c>
      <c r="Q47" s="40">
        <v>35</v>
      </c>
      <c r="R47" s="40">
        <v>37</v>
      </c>
      <c r="S47" s="40">
        <v>36</v>
      </c>
      <c r="T47" s="40">
        <v>36</v>
      </c>
      <c r="U47" s="40">
        <v>37</v>
      </c>
      <c r="V47" s="40">
        <v>39</v>
      </c>
      <c r="W47" s="40">
        <v>39</v>
      </c>
      <c r="X47" s="40">
        <v>37</v>
      </c>
      <c r="Y47" s="40">
        <v>23</v>
      </c>
      <c r="Z47" s="11">
        <v>86.8072702661444</v>
      </c>
      <c r="AA47" s="11">
        <v>39</v>
      </c>
      <c r="AB47" s="11">
        <v>1.05</v>
      </c>
      <c r="AC47" s="19">
        <v>7.57</v>
      </c>
    </row>
    <row r="48" spans="1:29">
      <c r="A48" s="15" t="s">
        <v>79</v>
      </c>
      <c r="B48" s="7">
        <v>37301</v>
      </c>
      <c r="C48" s="8">
        <v>52.557189000000001</v>
      </c>
      <c r="D48" s="9">
        <v>52.82</v>
      </c>
      <c r="E48" s="10">
        <v>2690.8642</v>
      </c>
      <c r="F48" s="11">
        <v>5.2164680845089597</v>
      </c>
      <c r="G48" s="11">
        <v>5.7807662366249097</v>
      </c>
      <c r="H48" s="11">
        <v>5.6003488371149803</v>
      </c>
      <c r="I48" s="11">
        <v>5.8232669449792498</v>
      </c>
      <c r="J48" s="11">
        <v>6.1140147829748503</v>
      </c>
      <c r="K48" s="12">
        <v>6.0958646956932601</v>
      </c>
      <c r="L48" s="11">
        <v>6.4560646743337502</v>
      </c>
      <c r="M48" s="11">
        <v>7.62069298458281</v>
      </c>
      <c r="N48" s="11">
        <v>8.1649127502567893</v>
      </c>
      <c r="O48" s="11">
        <v>7.7530982130190402</v>
      </c>
      <c r="P48" s="11">
        <v>7.1284454168520703</v>
      </c>
      <c r="Q48" s="40">
        <v>48</v>
      </c>
      <c r="R48" s="40">
        <v>46</v>
      </c>
      <c r="S48" s="40">
        <v>47</v>
      </c>
      <c r="T48" s="40">
        <v>48</v>
      </c>
      <c r="U48" s="40">
        <v>46</v>
      </c>
      <c r="V48" s="40">
        <v>46</v>
      </c>
      <c r="W48" s="40">
        <v>45</v>
      </c>
      <c r="X48" s="40">
        <v>38</v>
      </c>
      <c r="Y48" s="40">
        <v>14</v>
      </c>
      <c r="Z48" s="11">
        <v>0</v>
      </c>
      <c r="AA48" s="11">
        <v>27</v>
      </c>
      <c r="AB48" s="11">
        <v>0.4</v>
      </c>
      <c r="AC48" s="19"/>
    </row>
    <row r="49" spans="1:29">
      <c r="A49" s="15" t="s">
        <v>80</v>
      </c>
      <c r="B49" s="7">
        <v>38652</v>
      </c>
      <c r="C49" s="8">
        <v>52.557189000000001</v>
      </c>
      <c r="D49" s="9">
        <v>52.82</v>
      </c>
      <c r="E49" s="10">
        <v>2734.011</v>
      </c>
      <c r="F49" s="11">
        <v>5.4499625140471197</v>
      </c>
      <c r="G49" s="11">
        <v>6.0019891568917902</v>
      </c>
      <c r="H49" s="11">
        <v>5.8306204022005597</v>
      </c>
      <c r="I49" s="11">
        <v>6.0799206122010503</v>
      </c>
      <c r="J49" s="11">
        <v>6.3721545417512102</v>
      </c>
      <c r="K49" s="12">
        <v>6.3545586609663101</v>
      </c>
      <c r="L49" s="11">
        <v>6.7415957171188099</v>
      </c>
      <c r="M49" s="11">
        <v>7.8573935393970302</v>
      </c>
      <c r="N49" s="11">
        <v>8.3309113990230408</v>
      </c>
      <c r="O49" s="11">
        <v>7.9079699315880401</v>
      </c>
      <c r="P49" s="11">
        <v>7.7859610078810304</v>
      </c>
      <c r="Q49" s="40">
        <v>46</v>
      </c>
      <c r="R49" s="40">
        <v>44</v>
      </c>
      <c r="S49" s="40">
        <v>45</v>
      </c>
      <c r="T49" s="40">
        <v>45</v>
      </c>
      <c r="U49" s="40">
        <v>45</v>
      </c>
      <c r="V49" s="40">
        <v>45</v>
      </c>
      <c r="W49" s="40">
        <v>38</v>
      </c>
      <c r="X49" s="40">
        <v>32</v>
      </c>
      <c r="Y49" s="40">
        <v>10</v>
      </c>
      <c r="Z49" s="11">
        <v>0</v>
      </c>
      <c r="AA49" s="11">
        <v>27</v>
      </c>
      <c r="AB49" s="11">
        <v>0.4</v>
      </c>
      <c r="AC49" s="19"/>
    </row>
    <row r="50" spans="1:29">
      <c r="A50" s="15" t="s">
        <v>81</v>
      </c>
      <c r="B50" s="7">
        <v>36299</v>
      </c>
      <c r="C50" s="8">
        <v>1871.7260000000001</v>
      </c>
      <c r="D50" s="9">
        <v>2258.86</v>
      </c>
      <c r="E50" s="10">
        <v>3407.5127000000002</v>
      </c>
      <c r="F50" s="11">
        <v>7.5647972978597799</v>
      </c>
      <c r="G50" s="11">
        <v>7.5236123796895598</v>
      </c>
      <c r="H50" s="11">
        <v>7.5730382004137997</v>
      </c>
      <c r="I50" s="11">
        <v>8.2313584765939201</v>
      </c>
      <c r="J50" s="11">
        <v>8.0835760260738407</v>
      </c>
      <c r="K50" s="12">
        <v>8.07959327034804</v>
      </c>
      <c r="L50" s="11">
        <v>8.0775987296873009</v>
      </c>
      <c r="M50" s="11">
        <v>8.8028417821024902</v>
      </c>
      <c r="N50" s="11">
        <v>8.92532977202751</v>
      </c>
      <c r="O50" s="11">
        <v>7.8858662752012698</v>
      </c>
      <c r="P50" s="11">
        <v>7.4235066162132703</v>
      </c>
      <c r="Q50" s="40">
        <v>5</v>
      </c>
      <c r="R50" s="40">
        <v>7</v>
      </c>
      <c r="S50" s="40">
        <v>9</v>
      </c>
      <c r="T50" s="40">
        <v>10</v>
      </c>
      <c r="U50" s="40">
        <v>9</v>
      </c>
      <c r="V50" s="40">
        <v>9</v>
      </c>
      <c r="W50" s="40">
        <v>7</v>
      </c>
      <c r="X50" s="40">
        <v>14</v>
      </c>
      <c r="Y50" s="40">
        <v>11</v>
      </c>
      <c r="Z50" s="11">
        <v>94.1650010739951</v>
      </c>
      <c r="AA50" s="11">
        <v>36.5</v>
      </c>
      <c r="AB50" s="11">
        <v>0.16</v>
      </c>
      <c r="AC50" s="19">
        <v>7.63</v>
      </c>
    </row>
    <row r="51" spans="1:29">
      <c r="A51" s="15" t="s">
        <v>82</v>
      </c>
      <c r="B51" s="7">
        <v>37523</v>
      </c>
      <c r="C51" s="8">
        <v>123.1915</v>
      </c>
      <c r="D51" s="9">
        <v>96.4</v>
      </c>
      <c r="E51" s="10">
        <v>2606.9830999999999</v>
      </c>
      <c r="F51" s="11">
        <v>6.4822452467024601</v>
      </c>
      <c r="G51" s="11">
        <v>6.6677165872215998</v>
      </c>
      <c r="H51" s="11">
        <v>6.4391512390823102</v>
      </c>
      <c r="I51" s="11">
        <v>7.2771127390370802</v>
      </c>
      <c r="J51" s="11">
        <v>7.1439288497038502</v>
      </c>
      <c r="K51" s="12">
        <v>7.1477185359575399</v>
      </c>
      <c r="L51" s="11">
        <v>7.2668275278723096</v>
      </c>
      <c r="M51" s="11">
        <v>8.2281378239650493</v>
      </c>
      <c r="N51" s="11">
        <v>8.5591011048630907</v>
      </c>
      <c r="O51" s="11">
        <v>7.8165707286999897</v>
      </c>
      <c r="P51" s="11">
        <v>7.2079409513966999</v>
      </c>
      <c r="Q51" s="40">
        <v>38</v>
      </c>
      <c r="R51" s="40">
        <v>35</v>
      </c>
      <c r="S51" s="40">
        <v>40</v>
      </c>
      <c r="T51" s="40">
        <v>39</v>
      </c>
      <c r="U51" s="40">
        <v>39</v>
      </c>
      <c r="V51" s="40">
        <v>35</v>
      </c>
      <c r="W51" s="40">
        <v>27</v>
      </c>
      <c r="X51" s="40">
        <v>21</v>
      </c>
      <c r="Y51" s="40">
        <v>12</v>
      </c>
      <c r="Z51" s="11">
        <v>5.1600502468256</v>
      </c>
      <c r="AA51" s="11">
        <v>3.65</v>
      </c>
      <c r="AB51" s="11">
        <v>0.22</v>
      </c>
      <c r="AC51" s="19">
        <v>6.44</v>
      </c>
    </row>
    <row r="52" spans="1:29">
      <c r="A52" s="15" t="s">
        <v>83</v>
      </c>
      <c r="B52" s="7">
        <v>36591</v>
      </c>
      <c r="C52" s="8">
        <v>6096.9117703689999</v>
      </c>
      <c r="D52" s="9">
        <v>6849.33</v>
      </c>
      <c r="E52" s="10">
        <v>30.363700000000001</v>
      </c>
      <c r="F52" s="11">
        <v>7.4980906112729997</v>
      </c>
      <c r="G52" s="11">
        <v>7.4484383345509197</v>
      </c>
      <c r="H52" s="11">
        <v>7.5318748150977299</v>
      </c>
      <c r="I52" s="11">
        <v>8.1215611820635303</v>
      </c>
      <c r="J52" s="11">
        <v>7.9857117305342404</v>
      </c>
      <c r="K52" s="12">
        <v>7.9761892221005999</v>
      </c>
      <c r="L52" s="11">
        <v>8.0111501818507893</v>
      </c>
      <c r="M52" s="11">
        <v>8.7702520918305495</v>
      </c>
      <c r="N52" s="11">
        <v>8.4512187337526292</v>
      </c>
      <c r="O52" s="11">
        <v>7.3569204807602002</v>
      </c>
      <c r="P52" s="11">
        <v>7.0422070410609097</v>
      </c>
      <c r="Q52" s="40">
        <v>8</v>
      </c>
      <c r="R52" s="40">
        <v>12</v>
      </c>
      <c r="S52" s="40">
        <v>13</v>
      </c>
      <c r="T52" s="40">
        <v>15</v>
      </c>
      <c r="U52" s="40">
        <v>16</v>
      </c>
      <c r="V52" s="40">
        <v>15</v>
      </c>
      <c r="W52" s="40">
        <v>12</v>
      </c>
      <c r="X52" s="40">
        <v>26</v>
      </c>
      <c r="Y52" s="40">
        <v>27</v>
      </c>
      <c r="Z52" s="11">
        <v>84.095341231988797</v>
      </c>
      <c r="AA52" s="11">
        <v>32.85</v>
      </c>
      <c r="AB52" s="11">
        <v>0.17</v>
      </c>
      <c r="AC52" s="19">
        <v>7.64</v>
      </c>
    </row>
    <row r="53" spans="1:29">
      <c r="A53" s="15" t="s">
        <v>84</v>
      </c>
      <c r="B53" s="7">
        <v>38779</v>
      </c>
      <c r="C53" s="8">
        <v>32.733414421100001</v>
      </c>
      <c r="D53" s="9">
        <v>36.31</v>
      </c>
      <c r="E53" s="10">
        <v>2038.6376</v>
      </c>
      <c r="F53" s="11">
        <v>6.2757745863117096</v>
      </c>
      <c r="G53" s="11">
        <v>6.33756672762531</v>
      </c>
      <c r="H53" s="11">
        <v>6.3473718145846298</v>
      </c>
      <c r="I53" s="11">
        <v>6.5698626440290004</v>
      </c>
      <c r="J53" s="11">
        <v>6.8637021226690704</v>
      </c>
      <c r="K53" s="12">
        <v>6.8513644915662901</v>
      </c>
      <c r="L53" s="11">
        <v>7.1063332822664202</v>
      </c>
      <c r="M53" s="11">
        <v>8.0036850266175694</v>
      </c>
      <c r="N53" s="11">
        <v>8.5751745201432694</v>
      </c>
      <c r="O53" s="11">
        <v>7.1526214844878098</v>
      </c>
      <c r="P53" s="11">
        <v>7.1413989141658503</v>
      </c>
      <c r="Q53" s="40">
        <v>42</v>
      </c>
      <c r="R53" s="40">
        <v>41</v>
      </c>
      <c r="S53" s="40">
        <v>41</v>
      </c>
      <c r="T53" s="40">
        <v>43</v>
      </c>
      <c r="U53" s="40">
        <v>43</v>
      </c>
      <c r="V53" s="40">
        <v>40</v>
      </c>
      <c r="W53" s="40">
        <v>36</v>
      </c>
      <c r="X53" s="40">
        <v>20</v>
      </c>
      <c r="Y53" s="40">
        <v>30</v>
      </c>
      <c r="Z53" s="11">
        <v>0</v>
      </c>
      <c r="AA53" s="11"/>
      <c r="AB53" s="11">
        <v>0.1</v>
      </c>
      <c r="AC53" s="19"/>
    </row>
    <row r="54" spans="1:29">
      <c r="A54" s="15" t="s">
        <v>85</v>
      </c>
      <c r="B54" s="7">
        <v>36037</v>
      </c>
      <c r="C54" s="8">
        <v>2711.3527889743</v>
      </c>
      <c r="D54" s="9">
        <v>3860.74</v>
      </c>
      <c r="E54" s="10">
        <v>3396.7175000000002</v>
      </c>
      <c r="F54" s="11">
        <v>6.7063895210954296</v>
      </c>
      <c r="G54" s="11">
        <v>6.7102427656121799</v>
      </c>
      <c r="H54" s="11">
        <v>6.7695078143685201</v>
      </c>
      <c r="I54" s="11">
        <v>7.3788418287819999</v>
      </c>
      <c r="J54" s="11">
        <v>7.2184669377901303</v>
      </c>
      <c r="K54" s="12">
        <v>7.2150826811851498</v>
      </c>
      <c r="L54" s="11">
        <v>7.2227989285071503</v>
      </c>
      <c r="M54" s="11">
        <v>8.01330327763743</v>
      </c>
      <c r="N54" s="11">
        <v>8.2292480945035607</v>
      </c>
      <c r="O54" s="11">
        <v>7.5169587844285299</v>
      </c>
      <c r="P54" s="11">
        <v>7.0953583505051201</v>
      </c>
      <c r="Q54" s="40">
        <v>33</v>
      </c>
      <c r="R54" s="40">
        <v>33</v>
      </c>
      <c r="S54" s="40">
        <v>34</v>
      </c>
      <c r="T54" s="40">
        <v>34</v>
      </c>
      <c r="U54" s="40">
        <v>34</v>
      </c>
      <c r="V54" s="40">
        <v>36</v>
      </c>
      <c r="W54" s="40">
        <v>35</v>
      </c>
      <c r="X54" s="40">
        <v>35</v>
      </c>
      <c r="Y54" s="40">
        <v>21</v>
      </c>
      <c r="Z54" s="11">
        <v>77.493600960749703</v>
      </c>
      <c r="AA54" s="11">
        <v>10.44</v>
      </c>
      <c r="AB54" s="11">
        <v>0.93</v>
      </c>
      <c r="AC54" s="19">
        <v>7.45</v>
      </c>
    </row>
    <row r="55" spans="1:29">
      <c r="A55" s="15" t="s">
        <v>86</v>
      </c>
      <c r="B55" s="7">
        <v>37977</v>
      </c>
      <c r="C55" s="8">
        <v>8570.9631653862998</v>
      </c>
      <c r="D55" s="9">
        <v>8316.25</v>
      </c>
      <c r="E55" s="10">
        <v>2384.7806999999998</v>
      </c>
      <c r="F55" s="11">
        <v>6.8127917720695201</v>
      </c>
      <c r="G55" s="11">
        <v>6.8008244812630201</v>
      </c>
      <c r="H55" s="11">
        <v>6.8900868140110401</v>
      </c>
      <c r="I55" s="11">
        <v>7.4985095714330701</v>
      </c>
      <c r="J55" s="11">
        <v>7.3336610304263203</v>
      </c>
      <c r="K55" s="12">
        <v>7.33286914441363</v>
      </c>
      <c r="L55" s="11">
        <v>7.2866631027906497</v>
      </c>
      <c r="M55" s="11">
        <v>8.1090436829212305</v>
      </c>
      <c r="N55" s="11">
        <v>8.3106438937792202</v>
      </c>
      <c r="O55" s="11">
        <v>7.6817235694735198</v>
      </c>
      <c r="P55" s="11">
        <v>7.1864099568264201</v>
      </c>
      <c r="Q55" s="40">
        <v>32</v>
      </c>
      <c r="R55" s="40">
        <v>32</v>
      </c>
      <c r="S55" s="40">
        <v>30</v>
      </c>
      <c r="T55" s="40">
        <v>31</v>
      </c>
      <c r="U55" s="40">
        <v>31</v>
      </c>
      <c r="V55" s="40">
        <v>34</v>
      </c>
      <c r="W55" s="40">
        <v>30</v>
      </c>
      <c r="X55" s="40">
        <v>34</v>
      </c>
      <c r="Y55" s="40">
        <v>16</v>
      </c>
      <c r="Z55" s="11">
        <v>78.663518809040397</v>
      </c>
      <c r="AA55" s="11">
        <v>11.64</v>
      </c>
      <c r="AB55" s="11">
        <v>0.87</v>
      </c>
      <c r="AC55" s="19">
        <v>7.61</v>
      </c>
    </row>
    <row r="56" spans="1:29">
      <c r="A56" s="15" t="s">
        <v>87</v>
      </c>
      <c r="B56" s="7">
        <v>38960</v>
      </c>
      <c r="C56" s="8">
        <v>2590.4476</v>
      </c>
      <c r="D56" s="9">
        <v>2022.43</v>
      </c>
      <c r="E56" s="10">
        <v>1964.096</v>
      </c>
      <c r="F56" s="11">
        <v>7.1679824216497598</v>
      </c>
      <c r="G56" s="11">
        <v>6.8886478393303197</v>
      </c>
      <c r="H56" s="11">
        <v>6.7863608879117603</v>
      </c>
      <c r="I56" s="11">
        <v>7.4277047815388704</v>
      </c>
      <c r="J56" s="11">
        <v>7.3329936928078103</v>
      </c>
      <c r="K56" s="12">
        <v>7.3179706797827198</v>
      </c>
      <c r="L56" s="11">
        <v>7.34930549846651</v>
      </c>
      <c r="M56" s="11">
        <v>8.0703009170107798</v>
      </c>
      <c r="N56" s="11">
        <v>8.3879235856182408</v>
      </c>
      <c r="O56" s="11"/>
      <c r="P56" s="11">
        <v>7.1082321080622197</v>
      </c>
      <c r="Q56" s="40">
        <v>25</v>
      </c>
      <c r="R56" s="40">
        <v>30</v>
      </c>
      <c r="S56" s="40">
        <v>33</v>
      </c>
      <c r="T56" s="40">
        <v>33</v>
      </c>
      <c r="U56" s="40">
        <v>32</v>
      </c>
      <c r="V56" s="40">
        <v>32</v>
      </c>
      <c r="W56" s="40">
        <v>34</v>
      </c>
      <c r="X56" s="40">
        <v>29</v>
      </c>
      <c r="Y56" s="40"/>
      <c r="Z56" s="11">
        <v>99.508428563545607</v>
      </c>
      <c r="AA56" s="11">
        <v>10.95</v>
      </c>
      <c r="AB56" s="11">
        <v>1</v>
      </c>
      <c r="AC56" s="19">
        <v>6.31</v>
      </c>
    </row>
    <row r="57" spans="1:29">
      <c r="A57" s="15" t="s">
        <v>88</v>
      </c>
      <c r="B57" s="7">
        <v>40709</v>
      </c>
      <c r="C57" s="8">
        <v>1964.0537568</v>
      </c>
      <c r="D57" s="9">
        <v>1851.38</v>
      </c>
      <c r="E57" s="10">
        <v>1540.1515999999999</v>
      </c>
      <c r="F57" s="11">
        <v>7.1071757186789597</v>
      </c>
      <c r="G57" s="11">
        <v>7.0884524432285101</v>
      </c>
      <c r="H57" s="11">
        <v>7.2930331153317196</v>
      </c>
      <c r="I57" s="11">
        <v>7.8574376642330499</v>
      </c>
      <c r="J57" s="11">
        <v>7.8020277003333502</v>
      </c>
      <c r="K57" s="12">
        <v>7.80475103610656</v>
      </c>
      <c r="L57" s="11">
        <v>7.8706569091655103</v>
      </c>
      <c r="M57" s="11">
        <v>8.6904336725920608</v>
      </c>
      <c r="N57" s="11">
        <v>8.9511016563861698</v>
      </c>
      <c r="O57" s="11"/>
      <c r="P57" s="11">
        <v>8.9499703501082504</v>
      </c>
      <c r="Q57" s="40">
        <v>26</v>
      </c>
      <c r="R57" s="40">
        <v>25</v>
      </c>
      <c r="S57" s="40">
        <v>24</v>
      </c>
      <c r="T57" s="40">
        <v>22</v>
      </c>
      <c r="U57" s="40">
        <v>22</v>
      </c>
      <c r="V57" s="40">
        <v>22</v>
      </c>
      <c r="W57" s="40">
        <v>18</v>
      </c>
      <c r="X57" s="40">
        <v>12</v>
      </c>
      <c r="Y57" s="40"/>
      <c r="Z57" s="11">
        <v>89.164540019130598</v>
      </c>
      <c r="AA57" s="11">
        <v>35.14</v>
      </c>
      <c r="AB57" s="11">
        <v>0.17</v>
      </c>
      <c r="AC57" s="19">
        <v>7.66</v>
      </c>
    </row>
    <row r="58" spans="1:29">
      <c r="A58" s="15" t="s">
        <v>89</v>
      </c>
      <c r="B58" s="7">
        <v>37797</v>
      </c>
      <c r="C58" s="8">
        <v>16894.9316</v>
      </c>
      <c r="D58" s="9">
        <v>14508.82</v>
      </c>
      <c r="E58" s="10">
        <v>2399.6055999999999</v>
      </c>
      <c r="F58" s="11">
        <v>6.8808879521344197</v>
      </c>
      <c r="G58" s="11">
        <v>6.9211092847524602</v>
      </c>
      <c r="H58" s="11">
        <v>6.89597032855509</v>
      </c>
      <c r="I58" s="11">
        <v>7.7636504838259004</v>
      </c>
      <c r="J58" s="11">
        <v>7.5062513669330402</v>
      </c>
      <c r="K58" s="12">
        <v>7.4863565949392603</v>
      </c>
      <c r="L58" s="11">
        <v>7.3956317002518102</v>
      </c>
      <c r="M58" s="11">
        <v>8.09155888032695</v>
      </c>
      <c r="N58" s="11">
        <v>8.3140754966809993</v>
      </c>
      <c r="O58" s="11">
        <v>7.5064002764985798</v>
      </c>
      <c r="P58" s="11">
        <v>6.9558637484579604</v>
      </c>
      <c r="Q58" s="40">
        <v>30</v>
      </c>
      <c r="R58" s="40">
        <v>28</v>
      </c>
      <c r="S58" s="40">
        <v>29</v>
      </c>
      <c r="T58" s="40">
        <v>24</v>
      </c>
      <c r="U58" s="40">
        <v>26</v>
      </c>
      <c r="V58" s="40">
        <v>29</v>
      </c>
      <c r="W58" s="40">
        <v>32</v>
      </c>
      <c r="X58" s="40">
        <v>33</v>
      </c>
      <c r="Y58" s="40">
        <v>22</v>
      </c>
      <c r="Z58" s="11">
        <v>87.012370146721906</v>
      </c>
      <c r="AA58" s="11">
        <v>36.646000000000001</v>
      </c>
      <c r="AB58" s="11">
        <v>0.25</v>
      </c>
      <c r="AC58" s="19">
        <v>7.54</v>
      </c>
    </row>
    <row r="59" spans="1:29">
      <c r="A59" s="15" t="s">
        <v>90</v>
      </c>
      <c r="B59" s="7">
        <v>35543</v>
      </c>
      <c r="C59" s="8">
        <v>9213.8312000000005</v>
      </c>
      <c r="D59" s="9">
        <v>8099.59</v>
      </c>
      <c r="E59" s="10">
        <v>4160.3213999999998</v>
      </c>
      <c r="F59" s="11">
        <v>6.9254768913462499</v>
      </c>
      <c r="G59" s="11">
        <v>6.9736853616613201</v>
      </c>
      <c r="H59" s="11">
        <v>7.0638430187344197</v>
      </c>
      <c r="I59" s="11">
        <v>7.77103165462192</v>
      </c>
      <c r="J59" s="11">
        <v>7.5717382404738904</v>
      </c>
      <c r="K59" s="12">
        <v>7.5512325590172997</v>
      </c>
      <c r="L59" s="11">
        <v>7.5069683004086496</v>
      </c>
      <c r="M59" s="11">
        <v>8.1706463165349899</v>
      </c>
      <c r="N59" s="11">
        <v>8.3995532251828706</v>
      </c>
      <c r="O59" s="11">
        <v>7.6266489696604998</v>
      </c>
      <c r="P59" s="11">
        <v>7.7109860612874597</v>
      </c>
      <c r="Q59" s="40">
        <v>28</v>
      </c>
      <c r="R59" s="40">
        <v>26</v>
      </c>
      <c r="S59" s="40">
        <v>25</v>
      </c>
      <c r="T59" s="40">
        <v>23</v>
      </c>
      <c r="U59" s="40">
        <v>24</v>
      </c>
      <c r="V59" s="40">
        <v>24</v>
      </c>
      <c r="W59" s="40">
        <v>29</v>
      </c>
      <c r="X59" s="40">
        <v>28</v>
      </c>
      <c r="Y59" s="40">
        <v>18</v>
      </c>
      <c r="Z59" s="11">
        <v>90.604345976985798</v>
      </c>
      <c r="AA59" s="11">
        <v>33.616500000000002</v>
      </c>
      <c r="AB59" s="11">
        <v>0.21</v>
      </c>
      <c r="AC59" s="19">
        <v>7.86</v>
      </c>
    </row>
    <row r="60" spans="1:29">
      <c r="A60" s="41" t="s">
        <v>91</v>
      </c>
      <c r="B60" s="13"/>
      <c r="C60" s="13"/>
      <c r="D60" s="13"/>
      <c r="E60" s="42">
        <f t="shared" ref="E60:P60" si="0">SUMPRODUCT($D12:$D59,E12:E59)/SUMIF(E12:E59,"&lt;&gt;"&amp;"",$D12:$D59)</f>
        <v>1937.9126680470083</v>
      </c>
      <c r="F60" s="42">
        <f t="shared" si="0"/>
        <v>7.1096924965542474</v>
      </c>
      <c r="G60" s="42">
        <f t="shared" si="0"/>
        <v>7.1000384995616033</v>
      </c>
      <c r="H60" s="42">
        <f t="shared" si="0"/>
        <v>7.1953239162398681</v>
      </c>
      <c r="I60" s="42">
        <f t="shared" si="0"/>
        <v>7.8828888525502698</v>
      </c>
      <c r="J60" s="42">
        <f t="shared" si="0"/>
        <v>7.7121457540804563</v>
      </c>
      <c r="K60" s="42">
        <f t="shared" si="0"/>
        <v>7.7048937994221758</v>
      </c>
      <c r="L60" s="42">
        <f t="shared" si="0"/>
        <v>7.6916821352706002</v>
      </c>
      <c r="M60" s="42">
        <f t="shared" si="0"/>
        <v>8.3946610289539763</v>
      </c>
      <c r="N60" s="42">
        <f t="shared" si="0"/>
        <v>8.6036737773098224</v>
      </c>
      <c r="O60" s="42">
        <f t="shared" si="0"/>
        <v>7.7086083962449568</v>
      </c>
      <c r="P60" s="42">
        <f t="shared" si="0"/>
        <v>7.4313163093820478</v>
      </c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43"/>
      <c r="AB60" s="13"/>
      <c r="AC60" s="20"/>
    </row>
    <row r="61" spans="1:29">
      <c r="A61" s="44" t="s">
        <v>92</v>
      </c>
      <c r="B61" s="13"/>
      <c r="C61" s="13"/>
      <c r="D61" s="13"/>
      <c r="E61" s="13"/>
      <c r="F61" s="45">
        <f t="shared" ref="F61:P61" si="1">MAX(F12:F59)</f>
        <v>8.5935404689094597</v>
      </c>
      <c r="G61" s="45">
        <f t="shared" si="1"/>
        <v>8.0366830618564205</v>
      </c>
      <c r="H61" s="45">
        <f t="shared" si="1"/>
        <v>8.1625640713475107</v>
      </c>
      <c r="I61" s="45">
        <f t="shared" si="1"/>
        <v>8.4837765175407291</v>
      </c>
      <c r="J61" s="45">
        <f t="shared" si="1"/>
        <v>8.3280333470176107</v>
      </c>
      <c r="K61" s="45">
        <f t="shared" si="1"/>
        <v>8.3351288986551495</v>
      </c>
      <c r="L61" s="45">
        <f t="shared" si="1"/>
        <v>8.5390437695812107</v>
      </c>
      <c r="M61" s="45">
        <f t="shared" si="1"/>
        <v>9.2077781709795108</v>
      </c>
      <c r="N61" s="45">
        <f t="shared" si="1"/>
        <v>9.5814918209850397</v>
      </c>
      <c r="O61" s="45">
        <f t="shared" si="1"/>
        <v>8.75073985702819</v>
      </c>
      <c r="P61" s="45">
        <f t="shared" si="1"/>
        <v>9.0739286097909009</v>
      </c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20"/>
    </row>
    <row r="62" spans="1:29">
      <c r="A62" s="44" t="s">
        <v>93</v>
      </c>
      <c r="B62" s="13"/>
      <c r="C62" s="13"/>
      <c r="D62" s="13"/>
      <c r="E62" s="13"/>
      <c r="F62" s="45">
        <f t="shared" ref="F62:P62" si="2">MIN(F12:F59)</f>
        <v>5.2164680845089597</v>
      </c>
      <c r="G62" s="45">
        <f t="shared" si="2"/>
        <v>5.2163942357451702</v>
      </c>
      <c r="H62" s="45">
        <f t="shared" si="2"/>
        <v>5.3799995014102997</v>
      </c>
      <c r="I62" s="45">
        <f t="shared" si="2"/>
        <v>5.8232669449792498</v>
      </c>
      <c r="J62" s="45">
        <f t="shared" si="2"/>
        <v>5.8249353192798603</v>
      </c>
      <c r="K62" s="45">
        <f t="shared" si="2"/>
        <v>5.8189894277730403</v>
      </c>
      <c r="L62" s="45">
        <f t="shared" si="2"/>
        <v>5.74054454701096</v>
      </c>
      <c r="M62" s="45">
        <f t="shared" si="2"/>
        <v>6.4158191339377604</v>
      </c>
      <c r="N62" s="45">
        <f t="shared" si="2"/>
        <v>7.3344119545809097</v>
      </c>
      <c r="O62" s="45">
        <f t="shared" si="2"/>
        <v>6.9068607085347899</v>
      </c>
      <c r="P62" s="45">
        <f t="shared" si="2"/>
        <v>6.2393420695245903</v>
      </c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20"/>
    </row>
    <row r="63" spans="1:29">
      <c r="A63" s="44" t="s">
        <v>94</v>
      </c>
      <c r="B63" s="13"/>
      <c r="C63" s="13"/>
      <c r="D63" s="13"/>
      <c r="E63" s="13"/>
      <c r="F63" s="45">
        <f t="shared" ref="F63:P63" si="3">MEDIAN(F12:F59)</f>
        <v>7.1862536535479498</v>
      </c>
      <c r="G63" s="45">
        <f t="shared" si="3"/>
        <v>7.1162540442151201</v>
      </c>
      <c r="H63" s="45">
        <f t="shared" si="3"/>
        <v>7.1784380670330696</v>
      </c>
      <c r="I63" s="45">
        <f t="shared" si="3"/>
        <v>7.6875119681445057</v>
      </c>
      <c r="J63" s="45">
        <f t="shared" si="3"/>
        <v>7.5684347475104801</v>
      </c>
      <c r="K63" s="45">
        <f t="shared" si="3"/>
        <v>7.5590640360204393</v>
      </c>
      <c r="L63" s="45">
        <f t="shared" si="3"/>
        <v>7.4991544670343098</v>
      </c>
      <c r="M63" s="45">
        <f t="shared" si="3"/>
        <v>8.2668207136954699</v>
      </c>
      <c r="N63" s="45">
        <f t="shared" si="3"/>
        <v>8.4805251969908646</v>
      </c>
      <c r="O63" s="45">
        <f t="shared" si="3"/>
        <v>7.633761821842155</v>
      </c>
      <c r="P63" s="45">
        <f t="shared" si="3"/>
        <v>7.3001558595009648</v>
      </c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20"/>
    </row>
    <row r="64" spans="1:29">
      <c r="A64" s="46" t="s">
        <v>95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21"/>
    </row>
    <row r="65" spans="1:29">
      <c r="A65" s="29" t="s">
        <v>30</v>
      </c>
      <c r="B65" s="30"/>
      <c r="C65" s="31"/>
      <c r="D65" s="32"/>
      <c r="E65" s="32">
        <v>2552.4549708129998</v>
      </c>
      <c r="F65" s="32">
        <v>6.90969379314308</v>
      </c>
      <c r="G65" s="32">
        <v>7.1890540705083703</v>
      </c>
      <c r="H65" s="32">
        <v>7.5453675893776797</v>
      </c>
      <c r="I65" s="32">
        <v>7.9598596926214302</v>
      </c>
      <c r="J65" s="32">
        <v>7.8356830480445696</v>
      </c>
      <c r="K65" s="32">
        <v>7.7757267202079001</v>
      </c>
      <c r="L65" s="32">
        <v>7.8696957165401704</v>
      </c>
      <c r="M65" s="32">
        <v>8.7580391221588698</v>
      </c>
      <c r="N65" s="32">
        <v>8.6153890291103004</v>
      </c>
      <c r="O65" s="32">
        <v>7.5869612233163899</v>
      </c>
      <c r="P65" s="32"/>
      <c r="Q65" s="50"/>
      <c r="R65" s="50"/>
      <c r="S65" s="50"/>
      <c r="T65" s="50"/>
      <c r="U65" s="50"/>
      <c r="V65" s="50"/>
      <c r="W65" s="50"/>
      <c r="X65" s="50"/>
      <c r="Y65" s="50"/>
      <c r="Z65" s="32"/>
      <c r="AA65" s="32"/>
      <c r="AB65" s="32"/>
      <c r="AC65" s="33"/>
    </row>
    <row r="66" spans="1:29" ht="15.75" thickBot="1">
      <c r="A66" s="62" t="s">
        <v>96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3"/>
    </row>
    <row r="67" spans="1:29" ht="16.5" thickTop="1" thickBot="1"/>
    <row r="68" spans="1:29" ht="20.25" thickTop="1" thickBot="1">
      <c r="A68" s="37" t="s">
        <v>97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9"/>
    </row>
    <row r="69" spans="1:29" ht="15.75" thickTop="1">
      <c r="A69" s="48" t="s">
        <v>98</v>
      </c>
      <c r="B69" s="22">
        <v>40095</v>
      </c>
      <c r="C69" s="23">
        <v>11134.4288</v>
      </c>
      <c r="D69" s="24">
        <v>11809.57</v>
      </c>
      <c r="E69" s="25">
        <v>1707.7973999999999</v>
      </c>
      <c r="F69" s="26">
        <v>7.4069385815733</v>
      </c>
      <c r="G69" s="26">
        <v>7.4564726329600797</v>
      </c>
      <c r="H69" s="26">
        <v>7.5412819300748399</v>
      </c>
      <c r="I69" s="26">
        <v>8.1462745066311495</v>
      </c>
      <c r="J69" s="26">
        <v>8.0261528415053807</v>
      </c>
      <c r="K69" s="27">
        <v>8.0179815618974697</v>
      </c>
      <c r="L69" s="26">
        <v>8.0528240335388208</v>
      </c>
      <c r="M69" s="26">
        <v>8.7803003959456802</v>
      </c>
      <c r="N69" s="26">
        <v>9.0090239696439998</v>
      </c>
      <c r="O69" s="26"/>
      <c r="P69" s="26">
        <v>8.2893936987636003</v>
      </c>
      <c r="Q69" s="49">
        <v>9</v>
      </c>
      <c r="R69" s="49">
        <v>5</v>
      </c>
      <c r="S69" s="49">
        <v>7</v>
      </c>
      <c r="T69" s="49">
        <v>9</v>
      </c>
      <c r="U69" s="49">
        <v>9</v>
      </c>
      <c r="V69" s="49">
        <v>7</v>
      </c>
      <c r="W69" s="49">
        <v>6</v>
      </c>
      <c r="X69" s="49">
        <v>7</v>
      </c>
      <c r="Y69" s="49"/>
      <c r="Z69" s="26">
        <v>84.005418758893299</v>
      </c>
      <c r="AA69" s="26">
        <v>34</v>
      </c>
      <c r="AB69" s="26">
        <v>0.16</v>
      </c>
      <c r="AC69" s="28">
        <v>7.51</v>
      </c>
    </row>
    <row r="70" spans="1:29">
      <c r="A70" s="15" t="s">
        <v>99</v>
      </c>
      <c r="B70" s="7">
        <v>39849</v>
      </c>
      <c r="C70" s="8">
        <v>5439.6367925610002</v>
      </c>
      <c r="D70" s="9">
        <v>6951.27</v>
      </c>
      <c r="E70" s="10">
        <v>1768.8152</v>
      </c>
      <c r="F70" s="11">
        <v>7.5108438706660001</v>
      </c>
      <c r="G70" s="11">
        <v>7.5090774675769101</v>
      </c>
      <c r="H70" s="11">
        <v>7.6155660311556703</v>
      </c>
      <c r="I70" s="11">
        <v>8.5563164412222399</v>
      </c>
      <c r="J70" s="11">
        <v>8.25057878982361</v>
      </c>
      <c r="K70" s="12">
        <v>8.23584880936113</v>
      </c>
      <c r="L70" s="11">
        <v>8.1825185867499606</v>
      </c>
      <c r="M70" s="11">
        <v>8.8283263967904304</v>
      </c>
      <c r="N70" s="11">
        <v>9.0543762675861803</v>
      </c>
      <c r="O70" s="11"/>
      <c r="P70" s="11">
        <v>8.0178192492296905</v>
      </c>
      <c r="Q70" s="40">
        <v>2</v>
      </c>
      <c r="R70" s="40">
        <v>2</v>
      </c>
      <c r="S70" s="40">
        <v>1</v>
      </c>
      <c r="T70" s="40">
        <v>1</v>
      </c>
      <c r="U70" s="40">
        <v>1</v>
      </c>
      <c r="V70" s="40">
        <v>1</v>
      </c>
      <c r="W70" s="40">
        <v>2</v>
      </c>
      <c r="X70" s="40">
        <v>4</v>
      </c>
      <c r="Y70" s="40"/>
      <c r="Z70" s="11">
        <v>83.813287647179493</v>
      </c>
      <c r="AA70" s="11">
        <v>19.04</v>
      </c>
      <c r="AB70" s="11">
        <v>0.35</v>
      </c>
      <c r="AC70" s="19">
        <v>7.67</v>
      </c>
    </row>
    <row r="71" spans="1:29">
      <c r="A71" s="15" t="s">
        <v>100</v>
      </c>
      <c r="B71" s="7">
        <v>37724</v>
      </c>
      <c r="C71" s="8">
        <v>30296.873500000002</v>
      </c>
      <c r="D71" s="9">
        <v>30295.54</v>
      </c>
      <c r="E71" s="10">
        <v>412.20089999999999</v>
      </c>
      <c r="F71" s="11">
        <v>7.4195684290979997</v>
      </c>
      <c r="G71" s="11">
        <v>7.3531747499171898</v>
      </c>
      <c r="H71" s="11">
        <v>7.5421109015437899</v>
      </c>
      <c r="I71" s="11">
        <v>8.4436486035359</v>
      </c>
      <c r="J71" s="11">
        <v>8.1790022074502602</v>
      </c>
      <c r="K71" s="12">
        <v>8.1730228420512692</v>
      </c>
      <c r="L71" s="11">
        <v>8.1254853069480308</v>
      </c>
      <c r="M71" s="11">
        <v>8.7695572762708505</v>
      </c>
      <c r="N71" s="11">
        <v>8.8825310688376096</v>
      </c>
      <c r="O71" s="11">
        <v>7.9122829932188203</v>
      </c>
      <c r="P71" s="11">
        <v>11.311799216761001</v>
      </c>
      <c r="Q71" s="40">
        <v>8</v>
      </c>
      <c r="R71" s="40">
        <v>11</v>
      </c>
      <c r="S71" s="40">
        <v>6</v>
      </c>
      <c r="T71" s="40">
        <v>2</v>
      </c>
      <c r="U71" s="40">
        <v>2</v>
      </c>
      <c r="V71" s="40">
        <v>3</v>
      </c>
      <c r="W71" s="40">
        <v>9</v>
      </c>
      <c r="X71" s="40">
        <v>12</v>
      </c>
      <c r="Y71" s="40">
        <v>6</v>
      </c>
      <c r="Z71" s="11">
        <v>80.395330694007797</v>
      </c>
      <c r="AA71" s="11">
        <v>43.8</v>
      </c>
      <c r="AB71" s="11"/>
      <c r="AC71" s="19">
        <v>7.78</v>
      </c>
    </row>
    <row r="72" spans="1:29">
      <c r="A72" s="15" t="s">
        <v>101</v>
      </c>
      <c r="B72" s="7">
        <v>38232</v>
      </c>
      <c r="C72" s="8">
        <v>1043.8835999999999</v>
      </c>
      <c r="D72" s="9">
        <v>1154.78</v>
      </c>
      <c r="E72" s="10">
        <v>2366.1385</v>
      </c>
      <c r="F72" s="11">
        <v>7.26450339300807</v>
      </c>
      <c r="G72" s="11">
        <v>7.3147490533706998</v>
      </c>
      <c r="H72" s="11">
        <v>7.3553881416852702</v>
      </c>
      <c r="I72" s="11">
        <v>8.0284176875975906</v>
      </c>
      <c r="J72" s="11">
        <v>7.9121146133499103</v>
      </c>
      <c r="K72" s="12">
        <v>7.9196980986426597</v>
      </c>
      <c r="L72" s="11">
        <v>7.9174612145886103</v>
      </c>
      <c r="M72" s="11">
        <v>8.7104497065211497</v>
      </c>
      <c r="N72" s="11">
        <v>8.9823235715613006</v>
      </c>
      <c r="O72" s="11">
        <v>7.9422082737331099</v>
      </c>
      <c r="P72" s="11">
        <v>7.5553999254360997</v>
      </c>
      <c r="Q72" s="40">
        <v>14</v>
      </c>
      <c r="R72" s="40">
        <v>14</v>
      </c>
      <c r="S72" s="40">
        <v>15</v>
      </c>
      <c r="T72" s="40">
        <v>14</v>
      </c>
      <c r="U72" s="40">
        <v>15</v>
      </c>
      <c r="V72" s="40">
        <v>15</v>
      </c>
      <c r="W72" s="40">
        <v>14</v>
      </c>
      <c r="X72" s="40">
        <v>8</v>
      </c>
      <c r="Y72" s="40">
        <v>5</v>
      </c>
      <c r="Z72" s="11">
        <v>84.799356416438101</v>
      </c>
      <c r="AA72" s="11">
        <v>25.55</v>
      </c>
      <c r="AB72" s="11">
        <v>0.08</v>
      </c>
      <c r="AC72" s="19">
        <v>7.6</v>
      </c>
    </row>
    <row r="73" spans="1:29">
      <c r="A73" s="15" t="s">
        <v>47</v>
      </c>
      <c r="B73" s="7">
        <v>39645</v>
      </c>
      <c r="C73" s="8">
        <v>1221.7755999999999</v>
      </c>
      <c r="D73" s="9">
        <v>1446.48</v>
      </c>
      <c r="E73" s="10">
        <v>1772.3728000000001</v>
      </c>
      <c r="F73" s="11">
        <v>7.3765507907254602</v>
      </c>
      <c r="G73" s="11">
        <v>7.3806399041869</v>
      </c>
      <c r="H73" s="11">
        <v>7.49756926349189</v>
      </c>
      <c r="I73" s="11">
        <v>8.0983121270076701</v>
      </c>
      <c r="J73" s="11">
        <v>8.0009441616347292</v>
      </c>
      <c r="K73" s="12">
        <v>7.9984215163922396</v>
      </c>
      <c r="L73" s="11">
        <v>8.00768982914399</v>
      </c>
      <c r="M73" s="11">
        <v>8.7718627270840095</v>
      </c>
      <c r="N73" s="11">
        <v>8.6004197645587706</v>
      </c>
      <c r="O73" s="11"/>
      <c r="P73" s="11">
        <v>7.4611112351869098</v>
      </c>
      <c r="Q73" s="40">
        <v>10</v>
      </c>
      <c r="R73" s="40">
        <v>9</v>
      </c>
      <c r="S73" s="40">
        <v>9</v>
      </c>
      <c r="T73" s="40">
        <v>13</v>
      </c>
      <c r="U73" s="40">
        <v>11</v>
      </c>
      <c r="V73" s="40">
        <v>12</v>
      </c>
      <c r="W73" s="40">
        <v>8</v>
      </c>
      <c r="X73" s="40">
        <v>17</v>
      </c>
      <c r="Y73" s="40"/>
      <c r="Z73" s="11">
        <v>85.073785500574303</v>
      </c>
      <c r="AA73" s="11">
        <v>9.1199999999999992</v>
      </c>
      <c r="AB73" s="11">
        <v>0.19</v>
      </c>
      <c r="AC73" s="19">
        <v>7.76</v>
      </c>
    </row>
    <row r="74" spans="1:29">
      <c r="A74" s="15" t="s">
        <v>102</v>
      </c>
      <c r="B74" s="7">
        <v>38137</v>
      </c>
      <c r="C74" s="8">
        <v>1688.8007067000001</v>
      </c>
      <c r="D74" s="9">
        <v>1355.8</v>
      </c>
      <c r="E74" s="10">
        <v>2744.0293000000001</v>
      </c>
      <c r="F74" s="11">
        <v>7.2280277579961503</v>
      </c>
      <c r="G74" s="11">
        <v>7.2814369091697397</v>
      </c>
      <c r="H74" s="11">
        <v>7.3799601379784399</v>
      </c>
      <c r="I74" s="11">
        <v>7.9762743441054704</v>
      </c>
      <c r="J74" s="11">
        <v>7.9267162490623297</v>
      </c>
      <c r="K74" s="12">
        <v>7.9217350624575396</v>
      </c>
      <c r="L74" s="11">
        <v>7.9237515788296999</v>
      </c>
      <c r="M74" s="11">
        <v>8.4685058598862302</v>
      </c>
      <c r="N74" s="11">
        <v>8.6287804630693898</v>
      </c>
      <c r="O74" s="11">
        <v>7.7849145438466403</v>
      </c>
      <c r="P74" s="11">
        <v>8.7115404813253203</v>
      </c>
      <c r="Q74" s="40">
        <v>16</v>
      </c>
      <c r="R74" s="40">
        <v>15</v>
      </c>
      <c r="S74" s="40">
        <v>14</v>
      </c>
      <c r="T74" s="40">
        <v>15</v>
      </c>
      <c r="U74" s="40">
        <v>14</v>
      </c>
      <c r="V74" s="40">
        <v>14</v>
      </c>
      <c r="W74" s="40">
        <v>17</v>
      </c>
      <c r="X74" s="40">
        <v>16</v>
      </c>
      <c r="Y74" s="40">
        <v>11</v>
      </c>
      <c r="Z74" s="11">
        <v>79.332613916416705</v>
      </c>
      <c r="AA74" s="11">
        <v>21.9</v>
      </c>
      <c r="AB74" s="11">
        <v>0.05</v>
      </c>
      <c r="AC74" s="19">
        <v>7.3</v>
      </c>
    </row>
    <row r="75" spans="1:29">
      <c r="A75" s="15" t="s">
        <v>103</v>
      </c>
      <c r="B75" s="7">
        <v>38163</v>
      </c>
      <c r="C75" s="8">
        <v>6905.1090000000004</v>
      </c>
      <c r="D75" s="9">
        <v>7791.1</v>
      </c>
      <c r="E75" s="10">
        <v>22.5581</v>
      </c>
      <c r="F75" s="11">
        <v>5.2523711899630996</v>
      </c>
      <c r="G75" s="11">
        <v>5.2112516077939999</v>
      </c>
      <c r="H75" s="11">
        <v>5.3796720539044998</v>
      </c>
      <c r="I75" s="11">
        <v>5.99510401713591</v>
      </c>
      <c r="J75" s="11">
        <v>5.8117915456881999</v>
      </c>
      <c r="K75" s="12">
        <v>5.8048476868698398</v>
      </c>
      <c r="L75" s="11">
        <v>5.7342343075797801</v>
      </c>
      <c r="M75" s="11">
        <v>6.4125378494959797</v>
      </c>
      <c r="N75" s="11">
        <v>7.4750140901945796</v>
      </c>
      <c r="O75" s="11">
        <v>7.3012753788232603</v>
      </c>
      <c r="P75" s="11">
        <v>7.0060432104212902</v>
      </c>
      <c r="Q75" s="40">
        <v>22</v>
      </c>
      <c r="R75" s="40">
        <v>22</v>
      </c>
      <c r="S75" s="40">
        <v>22</v>
      </c>
      <c r="T75" s="40">
        <v>22</v>
      </c>
      <c r="U75" s="40">
        <v>22</v>
      </c>
      <c r="V75" s="40">
        <v>22</v>
      </c>
      <c r="W75" s="40">
        <v>22</v>
      </c>
      <c r="X75" s="40">
        <v>22</v>
      </c>
      <c r="Y75" s="40">
        <v>17</v>
      </c>
      <c r="Z75" s="11">
        <v>79.442743330251005</v>
      </c>
      <c r="AA75" s="11">
        <v>32.85</v>
      </c>
      <c r="AB75" s="11"/>
      <c r="AC75" s="19">
        <v>7.6</v>
      </c>
    </row>
    <row r="76" spans="1:29">
      <c r="A76" s="15" t="s">
        <v>104</v>
      </c>
      <c r="B76" s="7">
        <v>38678</v>
      </c>
      <c r="C76" s="8">
        <v>6161.4988000000003</v>
      </c>
      <c r="D76" s="9">
        <v>5734.75</v>
      </c>
      <c r="E76" s="10">
        <v>2202.7505999999998</v>
      </c>
      <c r="F76" s="11">
        <v>7.30275483607842</v>
      </c>
      <c r="G76" s="11">
        <v>7.3426340659101301</v>
      </c>
      <c r="H76" s="11">
        <v>7.4394752339198398</v>
      </c>
      <c r="I76" s="11">
        <v>8.1349759127684198</v>
      </c>
      <c r="J76" s="11">
        <v>8.0004859839713305</v>
      </c>
      <c r="K76" s="12">
        <v>7.9887006070303803</v>
      </c>
      <c r="L76" s="11">
        <v>7.9971850201098196</v>
      </c>
      <c r="M76" s="11">
        <v>8.7292691288698396</v>
      </c>
      <c r="N76" s="11">
        <v>8.9759805759107998</v>
      </c>
      <c r="O76" s="11">
        <v>7.8084983982468898</v>
      </c>
      <c r="P76" s="11">
        <v>7.7325300362608198</v>
      </c>
      <c r="Q76" s="40">
        <v>12</v>
      </c>
      <c r="R76" s="40">
        <v>12</v>
      </c>
      <c r="S76" s="40">
        <v>12</v>
      </c>
      <c r="T76" s="40">
        <v>10</v>
      </c>
      <c r="U76" s="40">
        <v>12</v>
      </c>
      <c r="V76" s="40">
        <v>13</v>
      </c>
      <c r="W76" s="40">
        <v>13</v>
      </c>
      <c r="X76" s="40">
        <v>9</v>
      </c>
      <c r="Y76" s="40">
        <v>9</v>
      </c>
      <c r="Z76" s="11">
        <v>80.469915617987397</v>
      </c>
      <c r="AA76" s="11">
        <v>21.9</v>
      </c>
      <c r="AB76" s="11">
        <v>0.11</v>
      </c>
      <c r="AC76" s="19">
        <v>7.53</v>
      </c>
    </row>
    <row r="77" spans="1:29">
      <c r="A77" s="15" t="s">
        <v>105</v>
      </c>
      <c r="B77" s="7">
        <v>38160</v>
      </c>
      <c r="C77" s="8">
        <v>2629.0515928049999</v>
      </c>
      <c r="D77" s="9">
        <v>2861.97</v>
      </c>
      <c r="E77" s="10">
        <v>2370.7819</v>
      </c>
      <c r="F77" s="11">
        <v>7.1338067709453297</v>
      </c>
      <c r="G77" s="11">
        <v>7.1087500017521901</v>
      </c>
      <c r="H77" s="11">
        <v>7.1769355150281697</v>
      </c>
      <c r="I77" s="11">
        <v>7.80519877433085</v>
      </c>
      <c r="J77" s="11">
        <v>7.6809135567953701</v>
      </c>
      <c r="K77" s="12">
        <v>7.6768513418407203</v>
      </c>
      <c r="L77" s="11">
        <v>7.7574060769778796</v>
      </c>
      <c r="M77" s="11">
        <v>8.5233303451855296</v>
      </c>
      <c r="N77" s="11">
        <v>8.7426790297841404</v>
      </c>
      <c r="O77" s="11">
        <v>7.8698959990780804</v>
      </c>
      <c r="P77" s="11">
        <v>7.4444556194822198</v>
      </c>
      <c r="Q77" s="40">
        <v>17</v>
      </c>
      <c r="R77" s="40">
        <v>17</v>
      </c>
      <c r="S77" s="40">
        <v>18</v>
      </c>
      <c r="T77" s="40">
        <v>17</v>
      </c>
      <c r="U77" s="40">
        <v>17</v>
      </c>
      <c r="V77" s="40">
        <v>16</v>
      </c>
      <c r="W77" s="40">
        <v>15</v>
      </c>
      <c r="X77" s="40">
        <v>14</v>
      </c>
      <c r="Y77" s="40">
        <v>8</v>
      </c>
      <c r="Z77" s="11">
        <v>89.715919808089893</v>
      </c>
      <c r="AA77" s="11">
        <v>40.15</v>
      </c>
      <c r="AB77" s="11">
        <v>0.61</v>
      </c>
      <c r="AC77" s="19">
        <v>7.86</v>
      </c>
    </row>
    <row r="78" spans="1:29">
      <c r="A78" s="15" t="s">
        <v>106</v>
      </c>
      <c r="B78" s="7">
        <v>37676</v>
      </c>
      <c r="C78" s="8">
        <v>34190.349699999999</v>
      </c>
      <c r="D78" s="9">
        <v>33193.339999999997</v>
      </c>
      <c r="E78" s="10">
        <v>3095.3721</v>
      </c>
      <c r="F78" s="11">
        <v>7.5157910956080904</v>
      </c>
      <c r="G78" s="11">
        <v>7.5141022457161002</v>
      </c>
      <c r="H78" s="11">
        <v>7.6152000730758198</v>
      </c>
      <c r="I78" s="11">
        <v>8.2844650288559905</v>
      </c>
      <c r="J78" s="11">
        <v>8.1226924642231602</v>
      </c>
      <c r="K78" s="12">
        <v>8.1176870433711805</v>
      </c>
      <c r="L78" s="11">
        <v>8.1357773342858302</v>
      </c>
      <c r="M78" s="11">
        <v>8.8581991730570095</v>
      </c>
      <c r="N78" s="11">
        <v>9.0560717146440908</v>
      </c>
      <c r="O78" s="11">
        <v>8.1196411666942598</v>
      </c>
      <c r="P78" s="11">
        <v>8.8336454485013096</v>
      </c>
      <c r="Q78" s="40">
        <v>1</v>
      </c>
      <c r="R78" s="40">
        <v>1</v>
      </c>
      <c r="S78" s="40">
        <v>2</v>
      </c>
      <c r="T78" s="40">
        <v>3</v>
      </c>
      <c r="U78" s="40">
        <v>3</v>
      </c>
      <c r="V78" s="40">
        <v>2</v>
      </c>
      <c r="W78" s="40">
        <v>1</v>
      </c>
      <c r="X78" s="40">
        <v>2</v>
      </c>
      <c r="Y78" s="40">
        <v>2</v>
      </c>
      <c r="Z78" s="11">
        <v>80.311986252375107</v>
      </c>
      <c r="AA78" s="11">
        <v>37</v>
      </c>
      <c r="AB78" s="11">
        <v>0.1</v>
      </c>
      <c r="AC78" s="19">
        <v>7.51</v>
      </c>
    </row>
    <row r="79" spans="1:29">
      <c r="A79" s="15" t="s">
        <v>107</v>
      </c>
      <c r="B79" s="7">
        <v>37879</v>
      </c>
      <c r="C79" s="8">
        <v>2229.6097987749999</v>
      </c>
      <c r="D79" s="9">
        <v>1912.6</v>
      </c>
      <c r="E79" s="10">
        <v>2431.5691000000002</v>
      </c>
      <c r="F79" s="11">
        <v>7.0835959712909702</v>
      </c>
      <c r="G79" s="11">
        <v>7.0597052437921404</v>
      </c>
      <c r="H79" s="11">
        <v>7.2075789441738998</v>
      </c>
      <c r="I79" s="11">
        <v>7.8035843917091503</v>
      </c>
      <c r="J79" s="11">
        <v>7.6630363666072503</v>
      </c>
      <c r="K79" s="12">
        <v>7.6517266146796503</v>
      </c>
      <c r="L79" s="11">
        <v>7.71670612859754</v>
      </c>
      <c r="M79" s="11">
        <v>8.5080375435197002</v>
      </c>
      <c r="N79" s="11">
        <v>8.5033689338442908</v>
      </c>
      <c r="O79" s="11">
        <v>7.31654677882758</v>
      </c>
      <c r="P79" s="11">
        <v>7.1930831764681002</v>
      </c>
      <c r="Q79" s="40">
        <v>18</v>
      </c>
      <c r="R79" s="40">
        <v>18</v>
      </c>
      <c r="S79" s="40">
        <v>17</v>
      </c>
      <c r="T79" s="40">
        <v>18</v>
      </c>
      <c r="U79" s="40">
        <v>18</v>
      </c>
      <c r="V79" s="40">
        <v>17</v>
      </c>
      <c r="W79" s="40">
        <v>16</v>
      </c>
      <c r="X79" s="40">
        <v>19</v>
      </c>
      <c r="Y79" s="40">
        <v>16</v>
      </c>
      <c r="Z79" s="11">
        <v>76.5310128638924</v>
      </c>
      <c r="AA79" s="11">
        <v>29.2</v>
      </c>
      <c r="AB79" s="11"/>
      <c r="AC79" s="19">
        <v>7.64</v>
      </c>
    </row>
    <row r="80" spans="1:29">
      <c r="A80" s="15" t="s">
        <v>108</v>
      </c>
      <c r="B80" s="7">
        <v>37675</v>
      </c>
      <c r="C80" s="8">
        <v>31061.377870974298</v>
      </c>
      <c r="D80" s="9">
        <v>29961.59</v>
      </c>
      <c r="E80" s="10">
        <v>364.7081</v>
      </c>
      <c r="F80" s="11">
        <v>7.0135939703958501</v>
      </c>
      <c r="G80" s="11">
        <v>7.0309463481739201</v>
      </c>
      <c r="H80" s="11">
        <v>7.1462113364043596</v>
      </c>
      <c r="I80" s="11">
        <v>7.7709236284671404</v>
      </c>
      <c r="J80" s="11">
        <v>7.6031319739730501</v>
      </c>
      <c r="K80" s="12">
        <v>7.6030725242462198</v>
      </c>
      <c r="L80" s="11">
        <v>7.5657826905046504</v>
      </c>
      <c r="M80" s="11">
        <v>8.0157740965690802</v>
      </c>
      <c r="N80" s="11">
        <v>8.2740044354095108</v>
      </c>
      <c r="O80" s="11">
        <v>7.5677124579239097</v>
      </c>
      <c r="P80" s="11">
        <v>10.1770473665201</v>
      </c>
      <c r="Q80" s="40">
        <v>19</v>
      </c>
      <c r="R80" s="40">
        <v>19</v>
      </c>
      <c r="S80" s="40">
        <v>19</v>
      </c>
      <c r="T80" s="40">
        <v>19</v>
      </c>
      <c r="U80" s="40">
        <v>19</v>
      </c>
      <c r="V80" s="40">
        <v>19</v>
      </c>
      <c r="W80" s="40">
        <v>21</v>
      </c>
      <c r="X80" s="40">
        <v>21</v>
      </c>
      <c r="Y80" s="40">
        <v>14</v>
      </c>
      <c r="Z80" s="11">
        <v>97.8443022380701</v>
      </c>
      <c r="AA80" s="11">
        <v>35.22</v>
      </c>
      <c r="AB80" s="11">
        <v>0.61</v>
      </c>
      <c r="AC80" s="19">
        <v>7.5</v>
      </c>
    </row>
    <row r="81" spans="1:29">
      <c r="A81" s="15" t="s">
        <v>109</v>
      </c>
      <c r="B81" s="7">
        <v>37677</v>
      </c>
      <c r="C81" s="8">
        <v>11012.4277</v>
      </c>
      <c r="D81" s="9">
        <v>9283.81</v>
      </c>
      <c r="E81" s="10">
        <v>2686.4439000000002</v>
      </c>
      <c r="F81" s="11">
        <v>6.6016015160591399</v>
      </c>
      <c r="G81" s="11">
        <v>6.5555434913319202</v>
      </c>
      <c r="H81" s="11">
        <v>6.64030468623264</v>
      </c>
      <c r="I81" s="11">
        <v>7.3955099689307202</v>
      </c>
      <c r="J81" s="11">
        <v>7.2679535777051498</v>
      </c>
      <c r="K81" s="12">
        <v>7.25962883169524</v>
      </c>
      <c r="L81" s="11">
        <v>7.23361956938178</v>
      </c>
      <c r="M81" s="11">
        <v>8.1895632712279696</v>
      </c>
      <c r="N81" s="11">
        <v>8.4375819480848993</v>
      </c>
      <c r="O81" s="11">
        <v>7.3615690433221701</v>
      </c>
      <c r="P81" s="11">
        <v>7.6861121899920697</v>
      </c>
      <c r="Q81" s="40">
        <v>21</v>
      </c>
      <c r="R81" s="40">
        <v>21</v>
      </c>
      <c r="S81" s="40">
        <v>21</v>
      </c>
      <c r="T81" s="40">
        <v>21</v>
      </c>
      <c r="U81" s="40">
        <v>21</v>
      </c>
      <c r="V81" s="40">
        <v>21</v>
      </c>
      <c r="W81" s="40">
        <v>20</v>
      </c>
      <c r="X81" s="40">
        <v>20</v>
      </c>
      <c r="Y81" s="40">
        <v>15</v>
      </c>
      <c r="Z81" s="11">
        <v>79.813149000259997</v>
      </c>
      <c r="AA81" s="11">
        <v>32</v>
      </c>
      <c r="AB81" s="11">
        <v>1.48</v>
      </c>
      <c r="AC81" s="19">
        <v>7.47</v>
      </c>
    </row>
    <row r="82" spans="1:29">
      <c r="A82" s="15" t="s">
        <v>110</v>
      </c>
      <c r="B82" s="7">
        <v>37692</v>
      </c>
      <c r="C82" s="8">
        <v>8290.3220000000001</v>
      </c>
      <c r="D82" s="9">
        <v>7788.75</v>
      </c>
      <c r="E82" s="10">
        <v>2980.6700999999998</v>
      </c>
      <c r="F82" s="11">
        <v>7.25385578623764</v>
      </c>
      <c r="G82" s="11">
        <v>7.2371346127754403</v>
      </c>
      <c r="H82" s="11">
        <v>7.2253039929612504</v>
      </c>
      <c r="I82" s="11">
        <v>7.8859860161578004</v>
      </c>
      <c r="J82" s="11">
        <v>7.7425902249598</v>
      </c>
      <c r="K82" s="12">
        <v>7.7347142462118299</v>
      </c>
      <c r="L82" s="11">
        <v>7.6855337681156302</v>
      </c>
      <c r="M82" s="11">
        <v>8.4358665548467595</v>
      </c>
      <c r="N82" s="11">
        <v>8.6585019207180203</v>
      </c>
      <c r="O82" s="11">
        <v>7.6382619230597397</v>
      </c>
      <c r="P82" s="11">
        <v>8.5554630028624494</v>
      </c>
      <c r="Q82" s="40">
        <v>15</v>
      </c>
      <c r="R82" s="40">
        <v>16</v>
      </c>
      <c r="S82" s="40">
        <v>16</v>
      </c>
      <c r="T82" s="40">
        <v>16</v>
      </c>
      <c r="U82" s="40">
        <v>16</v>
      </c>
      <c r="V82" s="40">
        <v>18</v>
      </c>
      <c r="W82" s="40">
        <v>18</v>
      </c>
      <c r="X82" s="40">
        <v>15</v>
      </c>
      <c r="Y82" s="40">
        <v>13</v>
      </c>
      <c r="Z82" s="11">
        <v>92.857813604597595</v>
      </c>
      <c r="AA82" s="11">
        <v>40.15</v>
      </c>
      <c r="AB82" s="11"/>
      <c r="AC82" s="19">
        <v>7.5</v>
      </c>
    </row>
    <row r="83" spans="1:29">
      <c r="A83" s="15" t="s">
        <v>111</v>
      </c>
      <c r="B83" s="7">
        <v>37964</v>
      </c>
      <c r="C83" s="8">
        <v>25384.819</v>
      </c>
      <c r="D83" s="9">
        <v>25998.93</v>
      </c>
      <c r="E83" s="10">
        <v>3755.7343999999998</v>
      </c>
      <c r="F83" s="11">
        <v>7.4729540689938698</v>
      </c>
      <c r="G83" s="11">
        <v>7.4574286139843098</v>
      </c>
      <c r="H83" s="11">
        <v>7.5581734918251904</v>
      </c>
      <c r="I83" s="11">
        <v>8.2166332065392105</v>
      </c>
      <c r="J83" s="11">
        <v>8.0655436312124102</v>
      </c>
      <c r="K83" s="12">
        <v>8.0608293098166808</v>
      </c>
      <c r="L83" s="11">
        <v>8.0620919283841808</v>
      </c>
      <c r="M83" s="11">
        <v>8.7909589037466596</v>
      </c>
      <c r="N83" s="11">
        <v>9.0198902048610492</v>
      </c>
      <c r="O83" s="11">
        <v>8.0602791277607508</v>
      </c>
      <c r="P83" s="11">
        <v>11.1117413186034</v>
      </c>
      <c r="Q83" s="40">
        <v>5</v>
      </c>
      <c r="R83" s="40">
        <v>4</v>
      </c>
      <c r="S83" s="40">
        <v>3</v>
      </c>
      <c r="T83" s="40">
        <v>7</v>
      </c>
      <c r="U83" s="40">
        <v>6</v>
      </c>
      <c r="V83" s="40">
        <v>6</v>
      </c>
      <c r="W83" s="40">
        <v>5</v>
      </c>
      <c r="X83" s="40">
        <v>5</v>
      </c>
      <c r="Y83" s="40">
        <v>3</v>
      </c>
      <c r="Z83" s="11">
        <v>86.8072702661444</v>
      </c>
      <c r="AA83" s="11">
        <v>39</v>
      </c>
      <c r="AB83" s="11">
        <v>0.18</v>
      </c>
      <c r="AC83" s="19">
        <v>7.57</v>
      </c>
    </row>
    <row r="84" spans="1:29">
      <c r="A84" s="15" t="s">
        <v>112</v>
      </c>
      <c r="B84" s="7">
        <v>37946</v>
      </c>
      <c r="C84" s="8">
        <v>31111.125599999999</v>
      </c>
      <c r="D84" s="9">
        <v>29160.65</v>
      </c>
      <c r="E84" s="10">
        <v>2443.1968999999999</v>
      </c>
      <c r="F84" s="11">
        <v>7.2980873403170801</v>
      </c>
      <c r="G84" s="11">
        <v>7.3232323943058599</v>
      </c>
      <c r="H84" s="11">
        <v>7.4475224082456499</v>
      </c>
      <c r="I84" s="11">
        <v>8.2678419207286993</v>
      </c>
      <c r="J84" s="11">
        <v>8.0684118670031406</v>
      </c>
      <c r="K84" s="12">
        <v>8.0587682745667006</v>
      </c>
      <c r="L84" s="11">
        <v>8.0440433672869496</v>
      </c>
      <c r="M84" s="11">
        <v>8.7484538276740906</v>
      </c>
      <c r="N84" s="11">
        <v>8.9578005900572908</v>
      </c>
      <c r="O84" s="11">
        <v>7.8870816123642404</v>
      </c>
      <c r="P84" s="11">
        <v>7.3421482738839998</v>
      </c>
      <c r="Q84" s="40">
        <v>13</v>
      </c>
      <c r="R84" s="40">
        <v>13</v>
      </c>
      <c r="S84" s="40">
        <v>11</v>
      </c>
      <c r="T84" s="40">
        <v>4</v>
      </c>
      <c r="U84" s="40">
        <v>5</v>
      </c>
      <c r="V84" s="40">
        <v>9</v>
      </c>
      <c r="W84" s="40">
        <v>11</v>
      </c>
      <c r="X84" s="40">
        <v>10</v>
      </c>
      <c r="Y84" s="40">
        <v>7</v>
      </c>
      <c r="Z84" s="11">
        <v>84.433286325808893</v>
      </c>
      <c r="AA84" s="11">
        <v>36.5</v>
      </c>
      <c r="AB84" s="11">
        <v>0.16</v>
      </c>
      <c r="AC84" s="19">
        <v>7.57</v>
      </c>
    </row>
    <row r="85" spans="1:29">
      <c r="A85" s="15" t="s">
        <v>113</v>
      </c>
      <c r="B85" s="7">
        <v>38239</v>
      </c>
      <c r="C85" s="8">
        <v>6096.9117703689999</v>
      </c>
      <c r="D85" s="9">
        <v>6849.33</v>
      </c>
      <c r="E85" s="10">
        <v>31.684699999999999</v>
      </c>
      <c r="F85" s="11">
        <v>7.4986093200843804</v>
      </c>
      <c r="G85" s="11">
        <v>7.4432032700086603</v>
      </c>
      <c r="H85" s="11">
        <v>7.5320013487950002</v>
      </c>
      <c r="I85" s="11">
        <v>8.1215684610616101</v>
      </c>
      <c r="J85" s="11">
        <v>7.9853437475056301</v>
      </c>
      <c r="K85" s="12">
        <v>7.9759999325768502</v>
      </c>
      <c r="L85" s="11">
        <v>8.0117513585837603</v>
      </c>
      <c r="M85" s="11">
        <v>8.7695095687279299</v>
      </c>
      <c r="N85" s="11">
        <v>8.8495062428909801</v>
      </c>
      <c r="O85" s="11">
        <v>7.7878889374885203</v>
      </c>
      <c r="P85" s="11">
        <v>7.4427034623811403</v>
      </c>
      <c r="Q85" s="40">
        <v>3</v>
      </c>
      <c r="R85" s="40">
        <v>8</v>
      </c>
      <c r="S85" s="40">
        <v>8</v>
      </c>
      <c r="T85" s="40">
        <v>11</v>
      </c>
      <c r="U85" s="40">
        <v>13</v>
      </c>
      <c r="V85" s="40">
        <v>11</v>
      </c>
      <c r="W85" s="40">
        <v>10</v>
      </c>
      <c r="X85" s="40">
        <v>13</v>
      </c>
      <c r="Y85" s="40">
        <v>10</v>
      </c>
      <c r="Z85" s="11">
        <v>84.095341231988797</v>
      </c>
      <c r="AA85" s="11">
        <v>32.85</v>
      </c>
      <c r="AB85" s="11">
        <v>0.17</v>
      </c>
      <c r="AC85" s="19">
        <v>7.64</v>
      </c>
    </row>
    <row r="86" spans="1:29">
      <c r="A86" s="15" t="s">
        <v>114</v>
      </c>
      <c r="B86" s="7">
        <v>37678</v>
      </c>
      <c r="C86" s="8">
        <v>2711.3527889743</v>
      </c>
      <c r="D86" s="9">
        <v>3860.74</v>
      </c>
      <c r="E86" s="10">
        <v>2496.6372000000001</v>
      </c>
      <c r="F86" s="11">
        <v>6.99967227469776</v>
      </c>
      <c r="G86" s="11">
        <v>7.0038318754700297</v>
      </c>
      <c r="H86" s="11">
        <v>7.0585118465577503</v>
      </c>
      <c r="I86" s="11">
        <v>7.6658101940963901</v>
      </c>
      <c r="J86" s="11">
        <v>7.5110553012842303</v>
      </c>
      <c r="K86" s="12">
        <v>7.5071670806851998</v>
      </c>
      <c r="L86" s="11">
        <v>7.54176249142398</v>
      </c>
      <c r="M86" s="11">
        <v>8.3344524337176402</v>
      </c>
      <c r="N86" s="11">
        <v>8.5580257473629295</v>
      </c>
      <c r="O86" s="11">
        <v>7.7357510947392303</v>
      </c>
      <c r="P86" s="11">
        <v>7.0979750900898004</v>
      </c>
      <c r="Q86" s="40">
        <v>20</v>
      </c>
      <c r="R86" s="40">
        <v>20</v>
      </c>
      <c r="S86" s="40">
        <v>20</v>
      </c>
      <c r="T86" s="40">
        <v>20</v>
      </c>
      <c r="U86" s="40">
        <v>20</v>
      </c>
      <c r="V86" s="40">
        <v>20</v>
      </c>
      <c r="W86" s="40">
        <v>19</v>
      </c>
      <c r="X86" s="40">
        <v>18</v>
      </c>
      <c r="Y86" s="40">
        <v>12</v>
      </c>
      <c r="Z86" s="11">
        <v>77.493600960749703</v>
      </c>
      <c r="AA86" s="11">
        <v>10.44</v>
      </c>
      <c r="AB86" s="11">
        <v>0.63</v>
      </c>
      <c r="AC86" s="19">
        <v>7.45</v>
      </c>
    </row>
    <row r="87" spans="1:29">
      <c r="A87" s="15" t="s">
        <v>115</v>
      </c>
      <c r="B87" s="7">
        <v>38231</v>
      </c>
      <c r="C87" s="8">
        <v>8570.9631653862998</v>
      </c>
      <c r="D87" s="9">
        <v>8316.25</v>
      </c>
      <c r="E87" s="10">
        <v>2425.6570999999999</v>
      </c>
      <c r="F87" s="11">
        <v>7.4748897300133903</v>
      </c>
      <c r="G87" s="11">
        <v>7.4806480793355599</v>
      </c>
      <c r="H87" s="11">
        <v>7.5566824056533202</v>
      </c>
      <c r="I87" s="11">
        <v>8.1673299249690601</v>
      </c>
      <c r="J87" s="11">
        <v>8.0246925431880705</v>
      </c>
      <c r="K87" s="12">
        <v>8.0206711795039194</v>
      </c>
      <c r="L87" s="11">
        <v>8.0484169603730198</v>
      </c>
      <c r="M87" s="11">
        <v>8.8249409581269393</v>
      </c>
      <c r="N87" s="11">
        <v>9.0627990503098701</v>
      </c>
      <c r="O87" s="11">
        <v>8.1512584796086909</v>
      </c>
      <c r="P87" s="11">
        <v>7.7797363535396098</v>
      </c>
      <c r="Q87" s="40">
        <v>4</v>
      </c>
      <c r="R87" s="40">
        <v>3</v>
      </c>
      <c r="S87" s="40">
        <v>4</v>
      </c>
      <c r="T87" s="40">
        <v>8</v>
      </c>
      <c r="U87" s="40">
        <v>10</v>
      </c>
      <c r="V87" s="40">
        <v>8</v>
      </c>
      <c r="W87" s="40">
        <v>4</v>
      </c>
      <c r="X87" s="40">
        <v>1</v>
      </c>
      <c r="Y87" s="40">
        <v>1</v>
      </c>
      <c r="Z87" s="11">
        <v>78.663518809040397</v>
      </c>
      <c r="AA87" s="11">
        <v>11.64</v>
      </c>
      <c r="AB87" s="11">
        <v>0.14000000000000001</v>
      </c>
      <c r="AC87" s="19">
        <v>7.61</v>
      </c>
    </row>
    <row r="88" spans="1:29">
      <c r="A88" s="15" t="s">
        <v>116</v>
      </c>
      <c r="B88" s="7">
        <v>39503</v>
      </c>
      <c r="C88" s="8">
        <v>2590.4476</v>
      </c>
      <c r="D88" s="9">
        <v>2022.43</v>
      </c>
      <c r="E88" s="10">
        <v>1695.9019000000001</v>
      </c>
      <c r="F88" s="11">
        <v>7.4401581826362504</v>
      </c>
      <c r="G88" s="11">
        <v>7.37565035073714</v>
      </c>
      <c r="H88" s="11">
        <v>7.3932109494045699</v>
      </c>
      <c r="I88" s="11">
        <v>8.1080347524835492</v>
      </c>
      <c r="J88" s="11">
        <v>8.0418287352159101</v>
      </c>
      <c r="K88" s="12">
        <v>8.0258196964226904</v>
      </c>
      <c r="L88" s="11">
        <v>8.0924882266988103</v>
      </c>
      <c r="M88" s="11">
        <v>8.8257641329981595</v>
      </c>
      <c r="N88" s="11">
        <v>9.0543847753771693</v>
      </c>
      <c r="O88" s="11"/>
      <c r="P88" s="11">
        <v>6.5363840869887104</v>
      </c>
      <c r="Q88" s="40">
        <v>6</v>
      </c>
      <c r="R88" s="40">
        <v>10</v>
      </c>
      <c r="S88" s="40">
        <v>13</v>
      </c>
      <c r="T88" s="40">
        <v>12</v>
      </c>
      <c r="U88" s="40">
        <v>8</v>
      </c>
      <c r="V88" s="40">
        <v>4</v>
      </c>
      <c r="W88" s="40">
        <v>3</v>
      </c>
      <c r="X88" s="40">
        <v>3</v>
      </c>
      <c r="Y88" s="40"/>
      <c r="Z88" s="11">
        <v>99.508428563545607</v>
      </c>
      <c r="AA88" s="11">
        <v>10.95</v>
      </c>
      <c r="AB88" s="11">
        <v>0.12</v>
      </c>
      <c r="AC88" s="19">
        <v>6.31</v>
      </c>
    </row>
    <row r="89" spans="1:29">
      <c r="A89" s="15" t="s">
        <v>117</v>
      </c>
      <c r="B89" s="7">
        <v>37965</v>
      </c>
      <c r="C89" s="8">
        <v>16894.9316</v>
      </c>
      <c r="D89" s="9">
        <v>14508.82</v>
      </c>
      <c r="E89" s="10">
        <v>2523.5711999999999</v>
      </c>
      <c r="F89" s="11">
        <v>7.4239919424409404</v>
      </c>
      <c r="G89" s="11">
        <v>7.4506820009852097</v>
      </c>
      <c r="H89" s="11">
        <v>7.48508866566742</v>
      </c>
      <c r="I89" s="11">
        <v>8.2379498310401509</v>
      </c>
      <c r="J89" s="11">
        <v>8.0585355909054908</v>
      </c>
      <c r="K89" s="12">
        <v>8.0414101512198108</v>
      </c>
      <c r="L89" s="11">
        <v>8.0355007182163298</v>
      </c>
      <c r="M89" s="11">
        <v>8.7306949134764</v>
      </c>
      <c r="N89" s="11">
        <v>8.9554579804641801</v>
      </c>
      <c r="O89" s="11">
        <v>8.0088859191220507</v>
      </c>
      <c r="P89" s="11">
        <v>7.6508308481994396</v>
      </c>
      <c r="Q89" s="40">
        <v>7</v>
      </c>
      <c r="R89" s="40">
        <v>6</v>
      </c>
      <c r="S89" s="40">
        <v>10</v>
      </c>
      <c r="T89" s="40">
        <v>5</v>
      </c>
      <c r="U89" s="40">
        <v>7</v>
      </c>
      <c r="V89" s="40">
        <v>10</v>
      </c>
      <c r="W89" s="40">
        <v>12</v>
      </c>
      <c r="X89" s="40">
        <v>11</v>
      </c>
      <c r="Y89" s="40">
        <v>4</v>
      </c>
      <c r="Z89" s="11">
        <v>87.012370146721906</v>
      </c>
      <c r="AA89" s="11">
        <v>36.646000000000001</v>
      </c>
      <c r="AB89" s="11">
        <v>0.14000000000000001</v>
      </c>
      <c r="AC89" s="19">
        <v>7.54</v>
      </c>
    </row>
    <row r="90" spans="1:29">
      <c r="A90" s="15" t="s">
        <v>118</v>
      </c>
      <c r="B90" s="7">
        <v>40003</v>
      </c>
      <c r="C90" s="8">
        <v>9213.8312000000005</v>
      </c>
      <c r="D90" s="9">
        <v>8099.59</v>
      </c>
      <c r="E90" s="10">
        <v>1725.8424</v>
      </c>
      <c r="F90" s="11">
        <v>7.3584707516916197</v>
      </c>
      <c r="G90" s="11">
        <v>7.44650327472577</v>
      </c>
      <c r="H90" s="11">
        <v>7.5541060493335896</v>
      </c>
      <c r="I90" s="11">
        <v>8.2342166467653204</v>
      </c>
      <c r="J90" s="11">
        <v>8.0790587927026092</v>
      </c>
      <c r="K90" s="12">
        <v>8.0684179817126402</v>
      </c>
      <c r="L90" s="11">
        <v>8.0897361904392007</v>
      </c>
      <c r="M90" s="11">
        <v>8.7752312123035896</v>
      </c>
      <c r="N90" s="11">
        <v>9.0096792244595196</v>
      </c>
      <c r="O90" s="11"/>
      <c r="P90" s="11">
        <v>8.1409896045441901</v>
      </c>
      <c r="Q90" s="40">
        <v>11</v>
      </c>
      <c r="R90" s="40">
        <v>7</v>
      </c>
      <c r="S90" s="40">
        <v>5</v>
      </c>
      <c r="T90" s="40">
        <v>6</v>
      </c>
      <c r="U90" s="40">
        <v>4</v>
      </c>
      <c r="V90" s="40">
        <v>5</v>
      </c>
      <c r="W90" s="40">
        <v>7</v>
      </c>
      <c r="X90" s="40">
        <v>6</v>
      </c>
      <c r="Y90" s="40"/>
      <c r="Z90" s="11">
        <v>90.604345976985798</v>
      </c>
      <c r="AA90" s="11">
        <v>33.616500000000002</v>
      </c>
      <c r="AB90" s="11">
        <v>0.23</v>
      </c>
      <c r="AC90" s="19">
        <v>7.86</v>
      </c>
    </row>
    <row r="91" spans="1:29">
      <c r="A91" s="41" t="s">
        <v>91</v>
      </c>
      <c r="B91" s="13"/>
      <c r="C91" s="13"/>
      <c r="D91" s="13"/>
      <c r="E91" s="42">
        <f t="shared" ref="E91:P91" si="4">SUMPRODUCT($D69:$D90,E69:E90)/SUMIF(E69:E90,"&lt;&gt;"&amp;"",$D69:$D90)</f>
        <v>1969.1074716848977</v>
      </c>
      <c r="F91" s="42">
        <f t="shared" si="4"/>
        <v>7.2596044935977062</v>
      </c>
      <c r="G91" s="42">
        <f t="shared" si="4"/>
        <v>7.2571217088910842</v>
      </c>
      <c r="H91" s="42">
        <f t="shared" si="4"/>
        <v>7.3640343613164294</v>
      </c>
      <c r="I91" s="42">
        <f t="shared" si="4"/>
        <v>8.0775767084866441</v>
      </c>
      <c r="J91" s="42">
        <f t="shared" si="4"/>
        <v>7.9023076009853881</v>
      </c>
      <c r="K91" s="42">
        <f t="shared" si="4"/>
        <v>7.8954116691320779</v>
      </c>
      <c r="L91" s="42">
        <f t="shared" si="4"/>
        <v>7.8864666542555737</v>
      </c>
      <c r="M91" s="42">
        <f t="shared" si="4"/>
        <v>8.5736540639713894</v>
      </c>
      <c r="N91" s="42">
        <f t="shared" si="4"/>
        <v>8.8041226798913961</v>
      </c>
      <c r="O91" s="42">
        <f t="shared" si="4"/>
        <v>7.8555897045653023</v>
      </c>
      <c r="P91" s="42">
        <f t="shared" si="4"/>
        <v>8.9232755680933771</v>
      </c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43"/>
      <c r="AB91" s="13"/>
      <c r="AC91" s="20"/>
    </row>
    <row r="92" spans="1:29">
      <c r="A92" s="44" t="s">
        <v>92</v>
      </c>
      <c r="B92" s="13"/>
      <c r="C92" s="13"/>
      <c r="D92" s="13"/>
      <c r="E92" s="13"/>
      <c r="F92" s="45">
        <f t="shared" ref="F92:P92" si="5">MAX(F69:F90)</f>
        <v>7.5157910956080904</v>
      </c>
      <c r="G92" s="45">
        <f t="shared" si="5"/>
        <v>7.5141022457161002</v>
      </c>
      <c r="H92" s="45">
        <f t="shared" si="5"/>
        <v>7.6155660311556703</v>
      </c>
      <c r="I92" s="45">
        <f t="shared" si="5"/>
        <v>8.5563164412222399</v>
      </c>
      <c r="J92" s="45">
        <f t="shared" si="5"/>
        <v>8.25057878982361</v>
      </c>
      <c r="K92" s="45">
        <f t="shared" si="5"/>
        <v>8.23584880936113</v>
      </c>
      <c r="L92" s="45">
        <f t="shared" si="5"/>
        <v>8.1825185867499606</v>
      </c>
      <c r="M92" s="45">
        <f t="shared" si="5"/>
        <v>8.8581991730570095</v>
      </c>
      <c r="N92" s="45">
        <f t="shared" si="5"/>
        <v>9.0627990503098701</v>
      </c>
      <c r="O92" s="45">
        <f t="shared" si="5"/>
        <v>8.1512584796086909</v>
      </c>
      <c r="P92" s="45">
        <f t="shared" si="5"/>
        <v>11.311799216761001</v>
      </c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20"/>
    </row>
    <row r="93" spans="1:29">
      <c r="A93" s="44" t="s">
        <v>93</v>
      </c>
      <c r="B93" s="13"/>
      <c r="C93" s="13"/>
      <c r="D93" s="13"/>
      <c r="E93" s="13"/>
      <c r="F93" s="45">
        <f t="shared" ref="F93:P93" si="6">MIN(F69:F90)</f>
        <v>5.2523711899630996</v>
      </c>
      <c r="G93" s="45">
        <f t="shared" si="6"/>
        <v>5.2112516077939999</v>
      </c>
      <c r="H93" s="45">
        <f t="shared" si="6"/>
        <v>5.3796720539044998</v>
      </c>
      <c r="I93" s="45">
        <f t="shared" si="6"/>
        <v>5.99510401713591</v>
      </c>
      <c r="J93" s="45">
        <f t="shared" si="6"/>
        <v>5.8117915456881999</v>
      </c>
      <c r="K93" s="45">
        <f t="shared" si="6"/>
        <v>5.8048476868698398</v>
      </c>
      <c r="L93" s="45">
        <f t="shared" si="6"/>
        <v>5.7342343075797801</v>
      </c>
      <c r="M93" s="45">
        <f t="shared" si="6"/>
        <v>6.4125378494959797</v>
      </c>
      <c r="N93" s="45">
        <f t="shared" si="6"/>
        <v>7.4750140901945796</v>
      </c>
      <c r="O93" s="45">
        <f t="shared" si="6"/>
        <v>7.3012753788232603</v>
      </c>
      <c r="P93" s="45">
        <f t="shared" si="6"/>
        <v>6.5363840869887104</v>
      </c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20"/>
    </row>
    <row r="94" spans="1:29">
      <c r="A94" s="44" t="s">
        <v>94</v>
      </c>
      <c r="B94" s="13"/>
      <c r="C94" s="13"/>
      <c r="D94" s="13"/>
      <c r="E94" s="13"/>
      <c r="F94" s="45">
        <f t="shared" ref="F94:P94" si="7">MEDIAN(F69:F90)</f>
        <v>7.3306127938850203</v>
      </c>
      <c r="G94" s="45">
        <f t="shared" si="7"/>
        <v>7.34790440791366</v>
      </c>
      <c r="H94" s="45">
        <f t="shared" si="7"/>
        <v>7.4434988210827449</v>
      </c>
      <c r="I94" s="45">
        <f t="shared" si="7"/>
        <v>8.1148016067725806</v>
      </c>
      <c r="J94" s="45">
        <f t="shared" si="7"/>
        <v>8.000715072803029</v>
      </c>
      <c r="K94" s="45">
        <f t="shared" si="7"/>
        <v>7.9935610617113095</v>
      </c>
      <c r="L94" s="45">
        <f t="shared" si="7"/>
        <v>8.0097205938638751</v>
      </c>
      <c r="M94" s="45">
        <f t="shared" si="7"/>
        <v>8.7395743705752444</v>
      </c>
      <c r="N94" s="45">
        <f t="shared" si="7"/>
        <v>8.9189945246508948</v>
      </c>
      <c r="O94" s="45">
        <f t="shared" si="7"/>
        <v>7.8084983982468898</v>
      </c>
      <c r="P94" s="45">
        <f t="shared" si="7"/>
        <v>7.7093211131264443</v>
      </c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20"/>
    </row>
    <row r="95" spans="1:29">
      <c r="A95" s="46" t="s">
        <v>95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21"/>
    </row>
    <row r="96" spans="1:29">
      <c r="A96" s="29" t="s">
        <v>30</v>
      </c>
      <c r="B96" s="30"/>
      <c r="C96" s="31"/>
      <c r="D96" s="32"/>
      <c r="E96" s="32">
        <v>2552.4549708129998</v>
      </c>
      <c r="F96" s="32">
        <v>6.90969379314308</v>
      </c>
      <c r="G96" s="32">
        <v>7.1890540705083703</v>
      </c>
      <c r="H96" s="32">
        <v>7.5453675893776797</v>
      </c>
      <c r="I96" s="32">
        <v>7.9598596926214302</v>
      </c>
      <c r="J96" s="32">
        <v>7.8356830480445696</v>
      </c>
      <c r="K96" s="32">
        <v>7.7757267202079001</v>
      </c>
      <c r="L96" s="32">
        <v>7.8696957165401704</v>
      </c>
      <c r="M96" s="32">
        <v>8.7580391221588698</v>
      </c>
      <c r="N96" s="32">
        <v>8.6153890291103004</v>
      </c>
      <c r="O96" s="32">
        <v>7.5869612233163899</v>
      </c>
      <c r="P96" s="32"/>
      <c r="Q96" s="50"/>
      <c r="R96" s="50"/>
      <c r="S96" s="50"/>
      <c r="T96" s="50"/>
      <c r="U96" s="50"/>
      <c r="V96" s="50"/>
      <c r="W96" s="50"/>
      <c r="X96" s="50"/>
      <c r="Y96" s="50"/>
      <c r="Z96" s="32"/>
      <c r="AA96" s="32"/>
      <c r="AB96" s="32"/>
      <c r="AC96" s="33"/>
    </row>
    <row r="97" spans="1:29" ht="15.75" thickBot="1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3"/>
    </row>
    <row r="98" spans="1:29" ht="15.75" thickTop="1"/>
  </sheetData>
  <mergeCells count="7">
    <mergeCell ref="A66:AC66"/>
    <mergeCell ref="A97:AC97"/>
    <mergeCell ref="B9:E9"/>
    <mergeCell ref="F9:L9"/>
    <mergeCell ref="M9:O9"/>
    <mergeCell ref="Q9:Y9"/>
    <mergeCell ref="Z9:AA9"/>
  </mergeCells>
  <printOptions horizontalCentered="1"/>
  <pageMargins left="0" right="0" top="0" bottom="0" header="0" footer="0"/>
  <pageSetup paperSize="9" scale="60" orientation="landscape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F47"/>
  <sheetViews>
    <sheetView showGridLines="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/>
    </sheetView>
  </sheetViews>
  <sheetFormatPr defaultRowHeight="15"/>
  <cols>
    <col min="1" max="1" width="31.28515625" customWidth="1"/>
    <col min="2" max="2" width="10" bestFit="1" customWidth="1"/>
    <col min="3" max="4" width="8.42578125" bestFit="1" customWidth="1"/>
    <col min="5" max="32" width="9.28515625" bestFit="1" customWidth="1"/>
  </cols>
  <sheetData>
    <row r="2" spans="1:32" ht="15" customHeight="1">
      <c r="A2" s="2"/>
      <c r="E2" s="34"/>
    </row>
    <row r="8" spans="1:32" ht="21" thickBot="1">
      <c r="A8" s="3" t="s">
        <v>1118</v>
      </c>
    </row>
    <row r="9" spans="1:32" ht="15.75">
      <c r="A9" s="35" t="s">
        <v>32</v>
      </c>
      <c r="B9" s="64" t="s">
        <v>5</v>
      </c>
      <c r="C9" s="64"/>
      <c r="D9" s="64"/>
      <c r="E9" s="64"/>
      <c r="F9" s="64" t="s">
        <v>6</v>
      </c>
      <c r="G9" s="64"/>
      <c r="H9" s="64"/>
      <c r="I9" s="64"/>
      <c r="J9" s="64"/>
      <c r="K9" s="64" t="s">
        <v>8</v>
      </c>
      <c r="L9" s="64"/>
      <c r="M9" s="64"/>
      <c r="N9" s="4" t="s">
        <v>9</v>
      </c>
      <c r="O9" s="64" t="s">
        <v>33</v>
      </c>
      <c r="P9" s="64"/>
      <c r="Q9" s="64"/>
      <c r="R9" s="64"/>
      <c r="S9" s="64"/>
      <c r="T9" s="64"/>
      <c r="U9" s="64"/>
      <c r="V9" s="64" t="s">
        <v>535</v>
      </c>
      <c r="W9" s="64"/>
      <c r="X9" s="64"/>
      <c r="Y9" s="64"/>
      <c r="Z9" s="64" t="s">
        <v>35</v>
      </c>
      <c r="AA9" s="64"/>
      <c r="AB9" s="64"/>
      <c r="AC9" s="4"/>
      <c r="AD9" s="64" t="s">
        <v>35</v>
      </c>
      <c r="AE9" s="64"/>
      <c r="AF9" s="36"/>
    </row>
    <row r="10" spans="1:32" ht="42" customHeight="1" thickBot="1">
      <c r="A10" s="60" t="s">
        <v>841</v>
      </c>
      <c r="B10" s="6" t="s">
        <v>10</v>
      </c>
      <c r="C10" s="61" t="s">
        <v>20</v>
      </c>
      <c r="D10" s="61" t="s">
        <v>19</v>
      </c>
      <c r="E10" s="6" t="s">
        <v>11</v>
      </c>
      <c r="F10" s="6" t="s">
        <v>12</v>
      </c>
      <c r="G10" s="6" t="s">
        <v>13</v>
      </c>
      <c r="H10" s="6" t="s">
        <v>14</v>
      </c>
      <c r="I10" s="6" t="s">
        <v>15</v>
      </c>
      <c r="J10" s="6" t="s">
        <v>0</v>
      </c>
      <c r="K10" s="6" t="s">
        <v>1</v>
      </c>
      <c r="L10" s="6" t="s">
        <v>2</v>
      </c>
      <c r="M10" s="6" t="s">
        <v>16</v>
      </c>
      <c r="N10" s="6" t="s">
        <v>17</v>
      </c>
      <c r="O10" s="6" t="s">
        <v>12</v>
      </c>
      <c r="P10" s="6" t="s">
        <v>13</v>
      </c>
      <c r="Q10" s="6" t="s">
        <v>14</v>
      </c>
      <c r="R10" s="6" t="s">
        <v>0</v>
      </c>
      <c r="S10" s="6" t="s">
        <v>1</v>
      </c>
      <c r="T10" s="6" t="s">
        <v>2</v>
      </c>
      <c r="U10" s="6" t="s">
        <v>16</v>
      </c>
      <c r="V10" s="6" t="s">
        <v>537</v>
      </c>
      <c r="W10" s="6" t="s">
        <v>538</v>
      </c>
      <c r="X10" s="6" t="s">
        <v>539</v>
      </c>
      <c r="Y10" s="6" t="s">
        <v>575</v>
      </c>
      <c r="Z10" s="6" t="s">
        <v>474</v>
      </c>
      <c r="AA10" s="6" t="s">
        <v>540</v>
      </c>
      <c r="AB10" s="6" t="s">
        <v>541</v>
      </c>
      <c r="AC10" s="6" t="s">
        <v>576</v>
      </c>
      <c r="AD10" s="6" t="s">
        <v>542</v>
      </c>
      <c r="AE10" s="6" t="s">
        <v>18</v>
      </c>
      <c r="AF10" s="5" t="s">
        <v>361</v>
      </c>
    </row>
    <row r="11" spans="1:32" ht="20.25" thickTop="1" thickBot="1">
      <c r="A11" s="37" t="s">
        <v>842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9"/>
    </row>
    <row r="12" spans="1:32" ht="15.75" thickTop="1">
      <c r="A12" s="48" t="s">
        <v>843</v>
      </c>
      <c r="B12" s="22">
        <v>40351</v>
      </c>
      <c r="C12" s="23">
        <v>17.140714509999999</v>
      </c>
      <c r="D12" s="24">
        <v>17.16</v>
      </c>
      <c r="E12" s="25">
        <v>10.56</v>
      </c>
      <c r="F12" s="26">
        <v>1.44092219020173</v>
      </c>
      <c r="G12" s="26">
        <v>4.14201183431953</v>
      </c>
      <c r="H12" s="26">
        <v>-4.1742286751361002</v>
      </c>
      <c r="I12" s="27">
        <v>-4.7790802524797096</v>
      </c>
      <c r="J12" s="26">
        <v>-10.3565365025467</v>
      </c>
      <c r="K12" s="26">
        <v>16.592069590962701</v>
      </c>
      <c r="L12" s="26">
        <v>3.42934271880095</v>
      </c>
      <c r="M12" s="26"/>
      <c r="N12" s="26">
        <v>0.909352666391672</v>
      </c>
      <c r="O12" s="49">
        <v>17</v>
      </c>
      <c r="P12" s="49">
        <v>19</v>
      </c>
      <c r="Q12" s="49">
        <v>18</v>
      </c>
      <c r="R12" s="49">
        <v>20</v>
      </c>
      <c r="S12" s="49">
        <v>17</v>
      </c>
      <c r="T12" s="49">
        <v>18</v>
      </c>
      <c r="U12" s="49"/>
      <c r="V12" s="53">
        <v>0.67078229921157595</v>
      </c>
      <c r="W12" s="53">
        <v>0.27436412240154601</v>
      </c>
      <c r="X12" s="53">
        <v>0</v>
      </c>
      <c r="Y12" s="53">
        <v>5.4853578386878502E-2</v>
      </c>
      <c r="Z12" s="26">
        <v>3.0006464915233502</v>
      </c>
      <c r="AA12" s="26">
        <v>6.5397073627567097E-3</v>
      </c>
      <c r="AB12" s="26">
        <v>0.73399860332683398</v>
      </c>
      <c r="AC12" s="26">
        <v>0.751368998274074</v>
      </c>
      <c r="AD12" s="26">
        <v>-4.3043001216245401E-2</v>
      </c>
      <c r="AE12" s="26">
        <v>2.97</v>
      </c>
      <c r="AF12" s="28">
        <v>1</v>
      </c>
    </row>
    <row r="13" spans="1:32">
      <c r="A13" s="15" t="s">
        <v>844</v>
      </c>
      <c r="B13" s="7">
        <v>38793</v>
      </c>
      <c r="C13" s="8">
        <v>585.34439999999995</v>
      </c>
      <c r="D13" s="9">
        <v>587.16999999999996</v>
      </c>
      <c r="E13" s="10">
        <v>25.43</v>
      </c>
      <c r="F13" s="11">
        <v>2.99716484406642</v>
      </c>
      <c r="G13" s="11">
        <v>8.7681779298545806</v>
      </c>
      <c r="H13" s="11">
        <v>3.93391030684365E-2</v>
      </c>
      <c r="I13" s="12">
        <v>-0.50860719874803495</v>
      </c>
      <c r="J13" s="11">
        <v>-3.4181541967337599</v>
      </c>
      <c r="K13" s="11">
        <v>24.061564828286201</v>
      </c>
      <c r="L13" s="11">
        <v>10.128257294645501</v>
      </c>
      <c r="M13" s="11">
        <v>11.5584924416865</v>
      </c>
      <c r="N13" s="11">
        <v>9.4967370208645292</v>
      </c>
      <c r="O13" s="40">
        <v>4</v>
      </c>
      <c r="P13" s="40">
        <v>4</v>
      </c>
      <c r="Q13" s="40">
        <v>8</v>
      </c>
      <c r="R13" s="40">
        <v>11</v>
      </c>
      <c r="S13" s="40">
        <v>5</v>
      </c>
      <c r="T13" s="40">
        <v>4</v>
      </c>
      <c r="U13" s="40">
        <v>3</v>
      </c>
      <c r="V13" s="52">
        <v>0.59856834767988798</v>
      </c>
      <c r="W13" s="52">
        <v>0.32559692912263399</v>
      </c>
      <c r="X13" s="52">
        <v>5.5262406293806701E-2</v>
      </c>
      <c r="Y13" s="52">
        <v>2.05723169036716E-2</v>
      </c>
      <c r="Z13" s="11">
        <v>1.4235115453387499</v>
      </c>
      <c r="AA13" s="11">
        <v>-1.13477984009146E-4</v>
      </c>
      <c r="AB13" s="11">
        <v>0.94429487029728099</v>
      </c>
      <c r="AC13" s="11">
        <v>0.801475293771575</v>
      </c>
      <c r="AD13" s="11">
        <v>-1.75552992009201E-2</v>
      </c>
      <c r="AE13" s="11">
        <v>2.7</v>
      </c>
      <c r="AF13" s="19">
        <v>1</v>
      </c>
    </row>
    <row r="14" spans="1:32">
      <c r="A14" s="15" t="s">
        <v>845</v>
      </c>
      <c r="B14" s="7">
        <v>40242</v>
      </c>
      <c r="C14" s="8">
        <v>9.2175999999999991</v>
      </c>
      <c r="D14" s="9">
        <v>9.42</v>
      </c>
      <c r="E14" s="10">
        <v>11.82</v>
      </c>
      <c r="F14" s="11">
        <v>0.853242320819114</v>
      </c>
      <c r="G14" s="11">
        <v>6.8716094032549702</v>
      </c>
      <c r="H14" s="11">
        <v>-1.5</v>
      </c>
      <c r="I14" s="12">
        <v>-1.99004975124378</v>
      </c>
      <c r="J14" s="11">
        <v>-3.9805036555645801</v>
      </c>
      <c r="K14" s="11">
        <v>18.6674121701164</v>
      </c>
      <c r="L14" s="11">
        <v>5.01995724857216</v>
      </c>
      <c r="M14" s="11"/>
      <c r="N14" s="11">
        <v>2.68194659146666</v>
      </c>
      <c r="O14" s="40">
        <v>19</v>
      </c>
      <c r="P14" s="40">
        <v>14</v>
      </c>
      <c r="Q14" s="40">
        <v>14</v>
      </c>
      <c r="R14" s="40">
        <v>12</v>
      </c>
      <c r="S14" s="40">
        <v>15</v>
      </c>
      <c r="T14" s="40">
        <v>15</v>
      </c>
      <c r="U14" s="40"/>
      <c r="V14" s="52">
        <v>0.61694965648328104</v>
      </c>
      <c r="W14" s="52">
        <v>0.160353816911429</v>
      </c>
      <c r="X14" s="52">
        <v>0.12713835175687299</v>
      </c>
      <c r="Y14" s="52">
        <v>9.5558174848417402E-2</v>
      </c>
      <c r="Z14" s="11">
        <v>6.02401962345896</v>
      </c>
      <c r="AA14" s="11"/>
      <c r="AB14" s="11"/>
      <c r="AC14" s="11"/>
      <c r="AD14" s="11">
        <v>-2.3044926093644402E-2</v>
      </c>
      <c r="AE14" s="11">
        <v>2.72</v>
      </c>
      <c r="AF14" s="19">
        <v>1</v>
      </c>
    </row>
    <row r="15" spans="1:32">
      <c r="A15" s="15" t="s">
        <v>846</v>
      </c>
      <c r="B15" s="7">
        <v>38688</v>
      </c>
      <c r="C15" s="8">
        <v>116.55670000000001</v>
      </c>
      <c r="D15" s="9">
        <v>119.83</v>
      </c>
      <c r="E15" s="10">
        <v>36.700000000000003</v>
      </c>
      <c r="F15" s="11">
        <v>1.35321734327534</v>
      </c>
      <c r="G15" s="11">
        <v>5.2178899082568897</v>
      </c>
      <c r="H15" s="11">
        <v>-2.4195692634937398</v>
      </c>
      <c r="I15" s="12">
        <v>-2.2115640820676701</v>
      </c>
      <c r="J15" s="11">
        <v>-1.92410475681454</v>
      </c>
      <c r="K15" s="11">
        <v>22.3640795724464</v>
      </c>
      <c r="L15" s="11">
        <v>10.6240706303532</v>
      </c>
      <c r="M15" s="11">
        <v>13.405711876697399</v>
      </c>
      <c r="N15" s="11">
        <v>13.082288512242201</v>
      </c>
      <c r="O15" s="40">
        <v>18</v>
      </c>
      <c r="P15" s="40">
        <v>18</v>
      </c>
      <c r="Q15" s="40">
        <v>15</v>
      </c>
      <c r="R15" s="40">
        <v>7</v>
      </c>
      <c r="S15" s="40">
        <v>6</v>
      </c>
      <c r="T15" s="40">
        <v>3</v>
      </c>
      <c r="U15" s="40">
        <v>1</v>
      </c>
      <c r="V15" s="52">
        <v>0.549734536611582</v>
      </c>
      <c r="W15" s="52">
        <v>0.30214089838619002</v>
      </c>
      <c r="X15" s="52">
        <v>5.1775792342703998E-2</v>
      </c>
      <c r="Y15" s="52">
        <v>9.6348772659524295E-2</v>
      </c>
      <c r="Z15" s="11">
        <v>9.6348772659524293</v>
      </c>
      <c r="AA15" s="11">
        <v>-4.72681329710387E-3</v>
      </c>
      <c r="AB15" s="11">
        <v>0.861208741494074</v>
      </c>
      <c r="AC15" s="11">
        <v>0.75236994541635505</v>
      </c>
      <c r="AD15" s="11">
        <v>-1.9619163537722702E-2</v>
      </c>
      <c r="AE15" s="11">
        <v>2.79</v>
      </c>
      <c r="AF15" s="19">
        <v>1</v>
      </c>
    </row>
    <row r="16" spans="1:32">
      <c r="A16" s="15" t="s">
        <v>847</v>
      </c>
      <c r="B16" s="7">
        <v>38149</v>
      </c>
      <c r="C16" s="8">
        <v>1302.3776</v>
      </c>
      <c r="D16" s="9">
        <v>1327.68</v>
      </c>
      <c r="E16" s="10">
        <v>67.379000000000005</v>
      </c>
      <c r="F16" s="11">
        <v>2.0770209671555202</v>
      </c>
      <c r="G16" s="11">
        <v>6.7407008427856399</v>
      </c>
      <c r="H16" s="11">
        <v>-0.99767845073319705</v>
      </c>
      <c r="I16" s="12">
        <v>-1.0790733182605601</v>
      </c>
      <c r="J16" s="11">
        <v>-2.9666325839945702</v>
      </c>
      <c r="K16" s="11">
        <v>20.6132699147674</v>
      </c>
      <c r="L16" s="11">
        <v>9.0867986854450393</v>
      </c>
      <c r="M16" s="11">
        <v>11.503268751342199</v>
      </c>
      <c r="N16" s="11">
        <v>17.150865735339998</v>
      </c>
      <c r="O16" s="40">
        <v>13</v>
      </c>
      <c r="P16" s="40">
        <v>15</v>
      </c>
      <c r="Q16" s="40">
        <v>11</v>
      </c>
      <c r="R16" s="40">
        <v>10</v>
      </c>
      <c r="S16" s="40">
        <v>10</v>
      </c>
      <c r="T16" s="40">
        <v>7</v>
      </c>
      <c r="U16" s="40">
        <v>4</v>
      </c>
      <c r="V16" s="52">
        <v>0.70017839449473895</v>
      </c>
      <c r="W16" s="52">
        <v>0.212000522718089</v>
      </c>
      <c r="X16" s="52">
        <v>6.9199740448626201E-2</v>
      </c>
      <c r="Y16" s="52">
        <v>1.8621342338545399E-2</v>
      </c>
      <c r="Z16" s="11">
        <v>1.8356744550908199</v>
      </c>
      <c r="AA16" s="11">
        <v>2.1673688569855301E-3</v>
      </c>
      <c r="AB16" s="11">
        <v>1.015471996659</v>
      </c>
      <c r="AC16" s="11">
        <v>0.83297555988440897</v>
      </c>
      <c r="AD16" s="11">
        <v>-1.39743814227803E-2</v>
      </c>
      <c r="AE16" s="11">
        <v>2.42</v>
      </c>
      <c r="AF16" s="19">
        <v>1</v>
      </c>
    </row>
    <row r="17" spans="1:32">
      <c r="A17" s="15" t="s">
        <v>848</v>
      </c>
      <c r="B17" s="7">
        <v>40060</v>
      </c>
      <c r="C17" s="8">
        <v>573.78282869500003</v>
      </c>
      <c r="D17" s="9">
        <v>594.33000000000004</v>
      </c>
      <c r="E17" s="10">
        <v>29.5793</v>
      </c>
      <c r="F17" s="11">
        <v>2.1053249290630802</v>
      </c>
      <c r="G17" s="11">
        <v>8.5299675282980907</v>
      </c>
      <c r="H17" s="11">
        <v>4.4293496488930097</v>
      </c>
      <c r="I17" s="12">
        <v>3.9380011666069201</v>
      </c>
      <c r="J17" s="11">
        <v>1.0256497831210101</v>
      </c>
      <c r="K17" s="11">
        <v>33.377648229115302</v>
      </c>
      <c r="L17" s="11">
        <v>20.825055835971401</v>
      </c>
      <c r="M17" s="11"/>
      <c r="N17" s="11">
        <v>17.2454215702254</v>
      </c>
      <c r="O17" s="40">
        <v>12</v>
      </c>
      <c r="P17" s="40">
        <v>6</v>
      </c>
      <c r="Q17" s="40">
        <v>3</v>
      </c>
      <c r="R17" s="40">
        <v>4</v>
      </c>
      <c r="S17" s="40">
        <v>1</v>
      </c>
      <c r="T17" s="40">
        <v>1</v>
      </c>
      <c r="U17" s="40"/>
      <c r="V17" s="52">
        <v>0.79056043259279396</v>
      </c>
      <c r="W17" s="52">
        <v>6.8022938671040395E-2</v>
      </c>
      <c r="X17" s="52">
        <v>4.0981472327111197E-2</v>
      </c>
      <c r="Y17" s="52">
        <v>0.100435156409054</v>
      </c>
      <c r="Z17" s="11">
        <v>5.6779045335894001</v>
      </c>
      <c r="AA17" s="11">
        <v>1.3845589088028101E-2</v>
      </c>
      <c r="AB17" s="11">
        <v>0.97195054637799305</v>
      </c>
      <c r="AC17" s="11">
        <v>0.84779654109560498</v>
      </c>
      <c r="AD17" s="11">
        <v>1.589982653523E-3</v>
      </c>
      <c r="AE17" s="11">
        <v>2.77</v>
      </c>
      <c r="AF17" s="19">
        <v>1</v>
      </c>
    </row>
    <row r="18" spans="1:32">
      <c r="A18" s="15" t="s">
        <v>849</v>
      </c>
      <c r="B18" s="7">
        <v>40455</v>
      </c>
      <c r="C18" s="8">
        <v>15.077895974</v>
      </c>
      <c r="D18" s="9">
        <v>15.86</v>
      </c>
      <c r="E18" s="10">
        <v>276.84699999999998</v>
      </c>
      <c r="F18" s="11">
        <v>-0.63645757326368202</v>
      </c>
      <c r="G18" s="11">
        <v>7.3448145902124802</v>
      </c>
      <c r="H18" s="11">
        <v>-0.27085842198943899</v>
      </c>
      <c r="I18" s="12">
        <v>-1.09067602049021</v>
      </c>
      <c r="J18" s="11">
        <v>-15.693099457945101</v>
      </c>
      <c r="K18" s="11">
        <v>8.5537825201756394</v>
      </c>
      <c r="L18" s="11">
        <v>-1.92734781679228</v>
      </c>
      <c r="M18" s="11"/>
      <c r="N18" s="11">
        <v>-5.2944704952216002</v>
      </c>
      <c r="O18" s="40">
        <v>21</v>
      </c>
      <c r="P18" s="40">
        <v>11</v>
      </c>
      <c r="Q18" s="40">
        <v>9</v>
      </c>
      <c r="R18" s="40">
        <v>21</v>
      </c>
      <c r="S18" s="40">
        <v>21</v>
      </c>
      <c r="T18" s="40">
        <v>21</v>
      </c>
      <c r="U18" s="40"/>
      <c r="V18" s="52">
        <v>0.98632908266280295</v>
      </c>
      <c r="W18" s="52">
        <v>1.03810930047023E-2</v>
      </c>
      <c r="X18" s="52">
        <v>0</v>
      </c>
      <c r="Y18" s="52">
        <v>3.2898243324944302E-3</v>
      </c>
      <c r="Z18" s="11">
        <v>0.32898243324944298</v>
      </c>
      <c r="AA18" s="11">
        <v>-1.5996231212565399E-2</v>
      </c>
      <c r="AB18" s="11">
        <v>0.99386503829628203</v>
      </c>
      <c r="AC18" s="11">
        <v>0.67341221325679101</v>
      </c>
      <c r="AD18" s="11">
        <v>-5.2091200386344703E-2</v>
      </c>
      <c r="AE18" s="11">
        <v>0.99</v>
      </c>
      <c r="AF18" s="19">
        <v>0</v>
      </c>
    </row>
    <row r="19" spans="1:32">
      <c r="A19" s="15" t="s">
        <v>850</v>
      </c>
      <c r="B19" s="7">
        <v>39517</v>
      </c>
      <c r="C19" s="8">
        <v>1368.7872</v>
      </c>
      <c r="D19" s="9">
        <v>1362.95</v>
      </c>
      <c r="E19" s="10">
        <v>15.074999999999999</v>
      </c>
      <c r="F19" s="11">
        <v>3.0064912880082102</v>
      </c>
      <c r="G19" s="11">
        <v>9.1126230457440496</v>
      </c>
      <c r="H19" s="11">
        <v>-6.2033349925335903</v>
      </c>
      <c r="I19" s="12">
        <v>-5.5569477509084102</v>
      </c>
      <c r="J19" s="11">
        <v>-5.3553490708186899</v>
      </c>
      <c r="K19" s="11">
        <v>21.5691434218352</v>
      </c>
      <c r="L19" s="11">
        <v>5.6524009498376797</v>
      </c>
      <c r="M19" s="11"/>
      <c r="N19" s="11">
        <v>5.0669576974133399</v>
      </c>
      <c r="O19" s="40">
        <v>3</v>
      </c>
      <c r="P19" s="40">
        <v>3</v>
      </c>
      <c r="Q19" s="40">
        <v>21</v>
      </c>
      <c r="R19" s="40">
        <v>13</v>
      </c>
      <c r="S19" s="40">
        <v>8</v>
      </c>
      <c r="T19" s="40">
        <v>13</v>
      </c>
      <c r="U19" s="40"/>
      <c r="V19" s="52">
        <v>0.48206389497128699</v>
      </c>
      <c r="W19" s="52">
        <v>0.197473390791087</v>
      </c>
      <c r="X19" s="52">
        <v>0.26660436060272802</v>
      </c>
      <c r="Y19" s="52">
        <v>5.3858353634897001E-2</v>
      </c>
      <c r="Z19" s="11">
        <v>0.71036396661005397</v>
      </c>
      <c r="AA19" s="11">
        <v>1.3514933121196199E-3</v>
      </c>
      <c r="AB19" s="11">
        <v>1.2845914909659699</v>
      </c>
      <c r="AC19" s="11">
        <v>0.832620238600423</v>
      </c>
      <c r="AD19" s="11">
        <v>-1.0054373851119699E-2</v>
      </c>
      <c r="AE19" s="11">
        <v>2.2400000000000002</v>
      </c>
      <c r="AF19" s="19">
        <v>1</v>
      </c>
    </row>
    <row r="20" spans="1:32">
      <c r="A20" s="15" t="s">
        <v>851</v>
      </c>
      <c r="B20" s="7">
        <v>38595</v>
      </c>
      <c r="C20" s="8">
        <v>1290.8882040996</v>
      </c>
      <c r="D20" s="9">
        <v>1301.1099999999999</v>
      </c>
      <c r="E20" s="10">
        <v>38.619999999999997</v>
      </c>
      <c r="F20" s="11">
        <v>2.54912373871481</v>
      </c>
      <c r="G20" s="11">
        <v>8.6968758795383998</v>
      </c>
      <c r="H20" s="11">
        <v>-3.0135610246107598</v>
      </c>
      <c r="I20" s="12">
        <v>-2.5977301387137501</v>
      </c>
      <c r="J20" s="11">
        <v>-7.2971675468074899</v>
      </c>
      <c r="K20" s="11">
        <v>18.959887816444201</v>
      </c>
      <c r="L20" s="11">
        <v>6.2736256859218198</v>
      </c>
      <c r="M20" s="11">
        <v>11.9308992209852</v>
      </c>
      <c r="N20" s="11">
        <v>13.287833905225501</v>
      </c>
      <c r="O20" s="40">
        <v>8</v>
      </c>
      <c r="P20" s="40">
        <v>5</v>
      </c>
      <c r="Q20" s="40">
        <v>17</v>
      </c>
      <c r="R20" s="40">
        <v>15</v>
      </c>
      <c r="S20" s="40">
        <v>14</v>
      </c>
      <c r="T20" s="40">
        <v>10</v>
      </c>
      <c r="U20" s="40">
        <v>2</v>
      </c>
      <c r="V20" s="52">
        <v>0.69962532462885396</v>
      </c>
      <c r="W20" s="52">
        <v>0.15875003405794799</v>
      </c>
      <c r="X20" s="52">
        <v>7.8692985789241304E-2</v>
      </c>
      <c r="Y20" s="52">
        <v>6.2931655523957394E-2</v>
      </c>
      <c r="Z20" s="11">
        <v>3.99113718948451</v>
      </c>
      <c r="AA20" s="11">
        <v>2.3480448804834599E-2</v>
      </c>
      <c r="AB20" s="11">
        <v>0.78838515578051704</v>
      </c>
      <c r="AC20" s="11">
        <v>0.77306331029146302</v>
      </c>
      <c r="AD20" s="11">
        <v>-2.9742084383735198E-2</v>
      </c>
      <c r="AE20" s="11">
        <v>2.2200000000000002</v>
      </c>
      <c r="AF20" s="19">
        <v>1</v>
      </c>
    </row>
    <row r="21" spans="1:32">
      <c r="A21" s="15" t="s">
        <v>852</v>
      </c>
      <c r="B21" s="7">
        <v>40610</v>
      </c>
      <c r="C21" s="8">
        <v>137.35470000000001</v>
      </c>
      <c r="D21" s="9">
        <v>133.75</v>
      </c>
      <c r="E21" s="10">
        <v>10.677</v>
      </c>
      <c r="F21" s="11">
        <v>2.66741028501096</v>
      </c>
      <c r="G21" s="11">
        <v>4.1059292699811696</v>
      </c>
      <c r="H21" s="11">
        <v>-5.0021353833013098</v>
      </c>
      <c r="I21" s="12">
        <v>-5.1953010539775102</v>
      </c>
      <c r="J21" s="11">
        <v>-10.1504645213411</v>
      </c>
      <c r="K21" s="11">
        <v>13.7141442153752</v>
      </c>
      <c r="L21" s="11">
        <v>1.24398656849496</v>
      </c>
      <c r="M21" s="11"/>
      <c r="N21" s="11">
        <v>1.2413872747297801</v>
      </c>
      <c r="O21" s="40">
        <v>6</v>
      </c>
      <c r="P21" s="40">
        <v>20</v>
      </c>
      <c r="Q21" s="40">
        <v>20</v>
      </c>
      <c r="R21" s="40">
        <v>18</v>
      </c>
      <c r="S21" s="40">
        <v>20</v>
      </c>
      <c r="T21" s="40">
        <v>20</v>
      </c>
      <c r="U21" s="40"/>
      <c r="V21" s="52">
        <v>0.56116409811720602</v>
      </c>
      <c r="W21" s="52">
        <v>0.203648183029004</v>
      </c>
      <c r="X21" s="52">
        <v>0.179205436553209</v>
      </c>
      <c r="Y21" s="52">
        <v>5.5982282300580402E-2</v>
      </c>
      <c r="Z21" s="11">
        <v>5.5982282300580399</v>
      </c>
      <c r="AA21" s="11">
        <v>1.3600811257593701E-2</v>
      </c>
      <c r="AB21" s="11">
        <v>0.79644281141461903</v>
      </c>
      <c r="AC21" s="11">
        <v>0.75378302230475303</v>
      </c>
      <c r="AD21" s="11">
        <v>-3.7734668140780303E-2</v>
      </c>
      <c r="AE21" s="11">
        <v>2.64</v>
      </c>
      <c r="AF21" s="19">
        <v>1</v>
      </c>
    </row>
    <row r="22" spans="1:32">
      <c r="A22" s="15" t="s">
        <v>853</v>
      </c>
      <c r="B22" s="7">
        <v>39379</v>
      </c>
      <c r="C22" s="8">
        <v>37.607700000000001</v>
      </c>
      <c r="D22" s="9">
        <v>36.85</v>
      </c>
      <c r="E22" s="10">
        <v>12.49</v>
      </c>
      <c r="F22" s="11">
        <v>0.64464141821112297</v>
      </c>
      <c r="G22" s="11">
        <v>1.71009771986972</v>
      </c>
      <c r="H22" s="11">
        <v>-4.2911877394636102</v>
      </c>
      <c r="I22" s="12">
        <v>-4.72921434019832</v>
      </c>
      <c r="J22" s="11">
        <v>-10.208483105679401</v>
      </c>
      <c r="K22" s="11">
        <v>24.107328139068201</v>
      </c>
      <c r="L22" s="11">
        <v>9.1720701328661196</v>
      </c>
      <c r="M22" s="11"/>
      <c r="N22" s="11">
        <v>2.5939843625101502</v>
      </c>
      <c r="O22" s="40">
        <v>20</v>
      </c>
      <c r="P22" s="40">
        <v>21</v>
      </c>
      <c r="Q22" s="40">
        <v>19</v>
      </c>
      <c r="R22" s="40">
        <v>19</v>
      </c>
      <c r="S22" s="40">
        <v>4</v>
      </c>
      <c r="T22" s="40">
        <v>6</v>
      </c>
      <c r="U22" s="40"/>
      <c r="V22" s="52">
        <v>0.76658136612926397</v>
      </c>
      <c r="W22" s="52">
        <v>0.139440598532976</v>
      </c>
      <c r="X22" s="52">
        <v>8.38586598136776E-2</v>
      </c>
      <c r="Y22" s="52">
        <v>1.0119375524082701E-2</v>
      </c>
      <c r="Z22" s="11">
        <v>1.0119375524082701</v>
      </c>
      <c r="AA22" s="11">
        <v>-8.6578651657143908E-3</v>
      </c>
      <c r="AB22" s="11">
        <v>0.62641332305039399</v>
      </c>
      <c r="AC22" s="11">
        <v>0.72036538025920205</v>
      </c>
      <c r="AD22" s="11">
        <v>-5.6776502219625102E-2</v>
      </c>
      <c r="AE22" s="11">
        <v>2.56</v>
      </c>
      <c r="AF22" s="19">
        <v>1</v>
      </c>
    </row>
    <row r="23" spans="1:32">
      <c r="A23" s="15" t="s">
        <v>854</v>
      </c>
      <c r="B23" s="7">
        <v>39503</v>
      </c>
      <c r="C23" s="8">
        <v>139.9862</v>
      </c>
      <c r="D23" s="9">
        <v>142.62</v>
      </c>
      <c r="E23" s="10">
        <v>15.859</v>
      </c>
      <c r="F23" s="11">
        <v>3.1748097065903198</v>
      </c>
      <c r="G23" s="11">
        <v>7.3730534867975797</v>
      </c>
      <c r="H23" s="11">
        <v>6.7586671154493496</v>
      </c>
      <c r="I23" s="12">
        <v>5.5226561980171702</v>
      </c>
      <c r="J23" s="11">
        <v>3.8368362469717798</v>
      </c>
      <c r="K23" s="11">
        <v>27.518804254330998</v>
      </c>
      <c r="L23" s="11">
        <v>11.6872468519229</v>
      </c>
      <c r="M23" s="11"/>
      <c r="N23" s="11">
        <v>5.6834025120042302</v>
      </c>
      <c r="O23" s="40">
        <v>1</v>
      </c>
      <c r="P23" s="40">
        <v>10</v>
      </c>
      <c r="Q23" s="40">
        <v>2</v>
      </c>
      <c r="R23" s="40">
        <v>2</v>
      </c>
      <c r="S23" s="40">
        <v>2</v>
      </c>
      <c r="T23" s="40">
        <v>2</v>
      </c>
      <c r="U23" s="40"/>
      <c r="V23" s="52">
        <v>0.84184900852817901</v>
      </c>
      <c r="W23" s="52">
        <v>0.12718156404407999</v>
      </c>
      <c r="X23" s="52">
        <v>0</v>
      </c>
      <c r="Y23" s="52">
        <v>3.0969427427740399E-2</v>
      </c>
      <c r="Z23" s="11">
        <v>3.0969427427740399</v>
      </c>
      <c r="AA23" s="11">
        <v>1.8955333673537401E-2</v>
      </c>
      <c r="AB23" s="11">
        <v>0.77005897494367104</v>
      </c>
      <c r="AC23" s="11">
        <v>0.71812493871764105</v>
      </c>
      <c r="AD23" s="11">
        <v>5.2863905701016197E-3</v>
      </c>
      <c r="AE23" s="11">
        <v>2.63</v>
      </c>
      <c r="AF23" s="19">
        <v>1</v>
      </c>
    </row>
    <row r="24" spans="1:32">
      <c r="A24" s="15" t="s">
        <v>855</v>
      </c>
      <c r="B24" s="7">
        <v>39352</v>
      </c>
      <c r="C24" s="8">
        <v>191.3039</v>
      </c>
      <c r="D24" s="9">
        <v>221.28</v>
      </c>
      <c r="E24" s="10">
        <v>10.66</v>
      </c>
      <c r="F24" s="11">
        <v>2.4999999999999898</v>
      </c>
      <c r="G24" s="11">
        <v>7.67676767676768</v>
      </c>
      <c r="H24" s="11">
        <v>-1.11317254174397</v>
      </c>
      <c r="I24" s="12">
        <v>-1.93192272309107</v>
      </c>
      <c r="J24" s="11">
        <v>-2.82588878760256</v>
      </c>
      <c r="K24" s="11">
        <v>25.188189729860099</v>
      </c>
      <c r="L24" s="11">
        <v>9.6237607578770294</v>
      </c>
      <c r="M24" s="11"/>
      <c r="N24" s="11">
        <v>0.73259421351237197</v>
      </c>
      <c r="O24" s="40">
        <v>9</v>
      </c>
      <c r="P24" s="40">
        <v>9</v>
      </c>
      <c r="Q24" s="40">
        <v>13</v>
      </c>
      <c r="R24" s="40">
        <v>8</v>
      </c>
      <c r="S24" s="40">
        <v>3</v>
      </c>
      <c r="T24" s="40">
        <v>5</v>
      </c>
      <c r="U24" s="40"/>
      <c r="V24" s="52">
        <v>0.517540997534363</v>
      </c>
      <c r="W24" s="52">
        <v>0.204232525433656</v>
      </c>
      <c r="X24" s="52">
        <v>0.17729264430481301</v>
      </c>
      <c r="Y24" s="52">
        <v>0.10093383272716799</v>
      </c>
      <c r="Z24" s="11">
        <v>10.063105111315201</v>
      </c>
      <c r="AA24" s="11">
        <v>-1.0477401309640099E-3</v>
      </c>
      <c r="AB24" s="11">
        <v>0.88752757227894696</v>
      </c>
      <c r="AC24" s="11">
        <v>0.69737381880012905</v>
      </c>
      <c r="AD24" s="11">
        <v>-1.7225738403367202E-2</v>
      </c>
      <c r="AE24" s="11">
        <v>2.5499999999999998</v>
      </c>
      <c r="AF24" s="19">
        <v>1</v>
      </c>
    </row>
    <row r="25" spans="1:32">
      <c r="A25" s="15" t="s">
        <v>856</v>
      </c>
      <c r="B25" s="7">
        <v>39531</v>
      </c>
      <c r="C25" s="8">
        <v>51.239400000000003</v>
      </c>
      <c r="D25" s="9">
        <v>51.72</v>
      </c>
      <c r="E25" s="10">
        <v>11.106199999999999</v>
      </c>
      <c r="F25" s="11">
        <v>1.6371839338171299</v>
      </c>
      <c r="G25" s="11">
        <v>5.6334947070069097</v>
      </c>
      <c r="H25" s="11">
        <v>-1.0645215888541499</v>
      </c>
      <c r="I25" s="12">
        <v>-1.5896363507478699</v>
      </c>
      <c r="J25" s="11">
        <v>-9.5151579341866395</v>
      </c>
      <c r="K25" s="11">
        <v>14.411184330493599</v>
      </c>
      <c r="L25" s="11">
        <v>4.7426296754551096</v>
      </c>
      <c r="M25" s="11"/>
      <c r="N25" s="11">
        <v>1.2774046265502199</v>
      </c>
      <c r="O25" s="40">
        <v>16</v>
      </c>
      <c r="P25" s="40">
        <v>17</v>
      </c>
      <c r="Q25" s="40">
        <v>12</v>
      </c>
      <c r="R25" s="40">
        <v>17</v>
      </c>
      <c r="S25" s="40">
        <v>19</v>
      </c>
      <c r="T25" s="40">
        <v>17</v>
      </c>
      <c r="U25" s="40"/>
      <c r="V25" s="52">
        <v>0.73711205671565005</v>
      </c>
      <c r="W25" s="52">
        <v>0.173253783975547</v>
      </c>
      <c r="X25" s="52">
        <v>7.8343615332713404E-2</v>
      </c>
      <c r="Y25" s="52">
        <v>1.12905439760887E-2</v>
      </c>
      <c r="Z25" s="11">
        <v>1.1290543976088701</v>
      </c>
      <c r="AA25" s="11">
        <v>-2.6090350534805799E-2</v>
      </c>
      <c r="AB25" s="11">
        <v>1.0399804301353299</v>
      </c>
      <c r="AC25" s="11">
        <v>0.82146401644140898</v>
      </c>
      <c r="AD25" s="11">
        <v>-3.7527555576684898E-2</v>
      </c>
      <c r="AE25" s="11">
        <v>3</v>
      </c>
      <c r="AF25" s="19">
        <v>1</v>
      </c>
    </row>
    <row r="26" spans="1:32">
      <c r="A26" s="15" t="s">
        <v>857</v>
      </c>
      <c r="B26" s="7">
        <v>38786</v>
      </c>
      <c r="C26" s="8">
        <v>4.2074099809999996</v>
      </c>
      <c r="D26" s="9">
        <v>4.29</v>
      </c>
      <c r="E26" s="10">
        <v>18.659600000000001</v>
      </c>
      <c r="F26" s="11">
        <v>2.0112947402373802</v>
      </c>
      <c r="G26" s="11">
        <v>6.6281136248049997</v>
      </c>
      <c r="H26" s="11">
        <v>1.30295989055138</v>
      </c>
      <c r="I26" s="12">
        <v>0.183620217552383</v>
      </c>
      <c r="J26" s="11">
        <v>-0.63264175861628102</v>
      </c>
      <c r="K26" s="11">
        <v>18.460745296138299</v>
      </c>
      <c r="L26" s="11">
        <v>4.9505232766519702</v>
      </c>
      <c r="M26" s="11">
        <v>8.4731382029928497</v>
      </c>
      <c r="N26" s="11">
        <v>6.2389375504241302</v>
      </c>
      <c r="O26" s="40">
        <v>14</v>
      </c>
      <c r="P26" s="40">
        <v>16</v>
      </c>
      <c r="Q26" s="40">
        <v>7</v>
      </c>
      <c r="R26" s="40">
        <v>6</v>
      </c>
      <c r="S26" s="40">
        <v>16</v>
      </c>
      <c r="T26" s="40">
        <v>16</v>
      </c>
      <c r="U26" s="40">
        <v>7</v>
      </c>
      <c r="V26" s="52">
        <v>0.62494156925297994</v>
      </c>
      <c r="W26" s="52">
        <v>0.222087020305514</v>
      </c>
      <c r="X26" s="52">
        <v>9.7205779619970303E-2</v>
      </c>
      <c r="Y26" s="52">
        <v>5.5765630821535003E-2</v>
      </c>
      <c r="Z26" s="11">
        <v>5.5765630821535002</v>
      </c>
      <c r="AA26" s="11">
        <v>1.2659987880636599E-2</v>
      </c>
      <c r="AB26" s="11">
        <v>1.0012855387128099</v>
      </c>
      <c r="AC26" s="11">
        <v>0.74562398826431497</v>
      </c>
      <c r="AD26" s="11">
        <v>-6.3503382425932602E-3</v>
      </c>
      <c r="AE26" s="11">
        <v>2.7</v>
      </c>
      <c r="AF26" s="19">
        <v>1</v>
      </c>
    </row>
    <row r="27" spans="1:32">
      <c r="A27" s="15" t="s">
        <v>858</v>
      </c>
      <c r="B27" s="7">
        <v>38786</v>
      </c>
      <c r="C27" s="8">
        <v>4.2074099809999996</v>
      </c>
      <c r="D27" s="9">
        <v>4.29</v>
      </c>
      <c r="E27" s="10">
        <v>20.580500000000001</v>
      </c>
      <c r="F27" s="11">
        <v>2.1902340685422601</v>
      </c>
      <c r="G27" s="11">
        <v>7.2040630290402401</v>
      </c>
      <c r="H27" s="11">
        <v>2.34472126908349</v>
      </c>
      <c r="I27" s="12">
        <v>1.1639967164281999</v>
      </c>
      <c r="J27" s="11">
        <v>1.37877698196114</v>
      </c>
      <c r="K27" s="11">
        <v>20.097393518115599</v>
      </c>
      <c r="L27" s="11">
        <v>6.20147589103206</v>
      </c>
      <c r="M27" s="11">
        <v>9.5264457837513703</v>
      </c>
      <c r="N27" s="11">
        <v>7.2537263777066503</v>
      </c>
      <c r="O27" s="40">
        <v>11</v>
      </c>
      <c r="P27" s="40">
        <v>12</v>
      </c>
      <c r="Q27" s="40">
        <v>5</v>
      </c>
      <c r="R27" s="40">
        <v>3</v>
      </c>
      <c r="S27" s="40">
        <v>12</v>
      </c>
      <c r="T27" s="40">
        <v>11</v>
      </c>
      <c r="U27" s="40">
        <v>6</v>
      </c>
      <c r="V27" s="52">
        <v>0.62494156925297994</v>
      </c>
      <c r="W27" s="52">
        <v>0.222087020305514</v>
      </c>
      <c r="X27" s="52">
        <v>9.7205779619970303E-2</v>
      </c>
      <c r="Y27" s="52">
        <v>5.5765630821535003E-2</v>
      </c>
      <c r="Z27" s="11">
        <v>5.5765630821535002</v>
      </c>
      <c r="AA27" s="11">
        <v>2.07087668995024E-2</v>
      </c>
      <c r="AB27" s="11">
        <v>1.00159096685036</v>
      </c>
      <c r="AC27" s="11">
        <v>0.74549287561810296</v>
      </c>
      <c r="AD27" s="11">
        <v>3.0888288851350199E-4</v>
      </c>
      <c r="AE27" s="11">
        <v>2.7</v>
      </c>
      <c r="AF27" s="19">
        <v>1</v>
      </c>
    </row>
    <row r="28" spans="1:32">
      <c r="A28" s="15" t="s">
        <v>859</v>
      </c>
      <c r="B28" s="7">
        <v>39269</v>
      </c>
      <c r="C28" s="8">
        <v>488.56630000000001</v>
      </c>
      <c r="D28" s="9">
        <v>503.29</v>
      </c>
      <c r="E28" s="10">
        <v>12.0631</v>
      </c>
      <c r="F28" s="11">
        <v>2.27819982364512</v>
      </c>
      <c r="G28" s="11">
        <v>14.322674804298799</v>
      </c>
      <c r="H28" s="11">
        <v>8.2542873296061394</v>
      </c>
      <c r="I28" s="12">
        <v>7.4175652932743299</v>
      </c>
      <c r="J28" s="11">
        <v>6.03804433817972</v>
      </c>
      <c r="K28" s="11">
        <v>20.423222219795001</v>
      </c>
      <c r="L28" s="11">
        <v>6.1685273376884497</v>
      </c>
      <c r="M28" s="11"/>
      <c r="N28" s="11">
        <v>2.1098301405494602</v>
      </c>
      <c r="O28" s="40">
        <v>10</v>
      </c>
      <c r="P28" s="40">
        <v>1</v>
      </c>
      <c r="Q28" s="40">
        <v>1</v>
      </c>
      <c r="R28" s="40">
        <v>1</v>
      </c>
      <c r="S28" s="40">
        <v>11</v>
      </c>
      <c r="T28" s="40">
        <v>12</v>
      </c>
      <c r="U28" s="40"/>
      <c r="V28" s="52">
        <v>0.52201015556823605</v>
      </c>
      <c r="W28" s="52">
        <v>0.29895285107762798</v>
      </c>
      <c r="X28" s="52">
        <v>0.138432801420413</v>
      </c>
      <c r="Y28" s="52">
        <v>4.06041919337225E-2</v>
      </c>
      <c r="Z28" s="11">
        <v>4.0604191933722502</v>
      </c>
      <c r="AA28" s="11">
        <v>7.1344726375673795E-2</v>
      </c>
      <c r="AB28" s="11">
        <v>0.71082546631918098</v>
      </c>
      <c r="AC28" s="11">
        <v>0.76749490151454203</v>
      </c>
      <c r="AD28" s="11">
        <v>1.7260693134976E-2</v>
      </c>
      <c r="AE28" s="11">
        <v>2.69</v>
      </c>
      <c r="AF28" s="19">
        <v>1</v>
      </c>
    </row>
    <row r="29" spans="1:32">
      <c r="A29" s="15" t="s">
        <v>860</v>
      </c>
      <c r="B29" s="7">
        <v>38624</v>
      </c>
      <c r="C29" s="8">
        <v>569.90553879499998</v>
      </c>
      <c r="D29" s="9">
        <v>568.16999999999996</v>
      </c>
      <c r="E29" s="10">
        <v>24.585000000000001</v>
      </c>
      <c r="F29" s="11">
        <v>3.1366807482391201</v>
      </c>
      <c r="G29" s="11">
        <v>7.1493946288015504</v>
      </c>
      <c r="H29" s="11">
        <v>-2.9020766356764298</v>
      </c>
      <c r="I29" s="12">
        <v>-3.4443484408137599</v>
      </c>
      <c r="J29" s="11">
        <v>-2.9618636374401</v>
      </c>
      <c r="K29" s="11">
        <v>21.792198655748098</v>
      </c>
      <c r="L29" s="11">
        <v>3.0425612407520002</v>
      </c>
      <c r="M29" s="11">
        <v>7.1795246626205103</v>
      </c>
      <c r="N29" s="11">
        <v>8.7274242675682991</v>
      </c>
      <c r="O29" s="40">
        <v>2</v>
      </c>
      <c r="P29" s="40">
        <v>13</v>
      </c>
      <c r="Q29" s="40">
        <v>16</v>
      </c>
      <c r="R29" s="40">
        <v>9</v>
      </c>
      <c r="S29" s="40">
        <v>7</v>
      </c>
      <c r="T29" s="40">
        <v>19</v>
      </c>
      <c r="U29" s="40">
        <v>9</v>
      </c>
      <c r="V29" s="52">
        <v>0.62070786576667203</v>
      </c>
      <c r="W29" s="52">
        <v>0.32734482308551899</v>
      </c>
      <c r="X29" s="52">
        <v>3.9596351007014502E-2</v>
      </c>
      <c r="Y29" s="52">
        <v>1.23509601407944E-2</v>
      </c>
      <c r="Z29" s="11">
        <v>1.23509601407944</v>
      </c>
      <c r="AA29" s="11">
        <v>-9.3207320962171404E-4</v>
      </c>
      <c r="AB29" s="11">
        <v>0.94148613931338998</v>
      </c>
      <c r="AC29" s="11">
        <v>0.82282483838027298</v>
      </c>
      <c r="AD29" s="11">
        <v>-1.6605639435475699E-2</v>
      </c>
      <c r="AE29" s="11">
        <v>2.74</v>
      </c>
      <c r="AF29" s="19">
        <v>1</v>
      </c>
    </row>
    <row r="30" spans="1:32">
      <c r="A30" s="15" t="s">
        <v>861</v>
      </c>
      <c r="B30" s="7">
        <v>38352</v>
      </c>
      <c r="C30" s="8">
        <v>621.5744341331</v>
      </c>
      <c r="D30" s="9">
        <v>626.82000000000005</v>
      </c>
      <c r="E30" s="10">
        <v>42.908799999999999</v>
      </c>
      <c r="F30" s="11">
        <v>2.60697393026068</v>
      </c>
      <c r="G30" s="11">
        <v>8.0924214790258002</v>
      </c>
      <c r="H30" s="11">
        <v>2.1664853127105799</v>
      </c>
      <c r="I30" s="12">
        <v>1.8229450933304301</v>
      </c>
      <c r="J30" s="11">
        <v>-0.41774196542953002</v>
      </c>
      <c r="K30" s="11">
        <v>19.937558975240499</v>
      </c>
      <c r="L30" s="11">
        <v>6.4285180324546998</v>
      </c>
      <c r="M30" s="11">
        <v>9.8259554242751097</v>
      </c>
      <c r="N30" s="11">
        <v>13.507274358389701</v>
      </c>
      <c r="O30" s="40">
        <v>7</v>
      </c>
      <c r="P30" s="40">
        <v>7</v>
      </c>
      <c r="Q30" s="40">
        <v>6</v>
      </c>
      <c r="R30" s="40">
        <v>5</v>
      </c>
      <c r="S30" s="40">
        <v>13</v>
      </c>
      <c r="T30" s="40">
        <v>8</v>
      </c>
      <c r="U30" s="40">
        <v>5</v>
      </c>
      <c r="V30" s="52">
        <v>0.69503660979991899</v>
      </c>
      <c r="W30" s="52">
        <v>0.18726399446762501</v>
      </c>
      <c r="X30" s="52">
        <v>7.33846453813191E-2</v>
      </c>
      <c r="Y30" s="52">
        <v>4.4314750351136703E-2</v>
      </c>
      <c r="Z30" s="11">
        <v>4.43147503511367</v>
      </c>
      <c r="AA30" s="11">
        <v>-4.6115559106079703E-4</v>
      </c>
      <c r="AB30" s="11">
        <v>0.94355155732461504</v>
      </c>
      <c r="AC30" s="11">
        <v>0.85599226885484103</v>
      </c>
      <c r="AD30" s="11">
        <v>-1.1571723847012501E-2</v>
      </c>
      <c r="AE30" s="11">
        <v>2.54</v>
      </c>
      <c r="AF30" s="19">
        <v>1</v>
      </c>
    </row>
    <row r="31" spans="1:32">
      <c r="A31" s="15" t="s">
        <v>862</v>
      </c>
      <c r="B31" s="7">
        <v>39146</v>
      </c>
      <c r="C31" s="8">
        <v>4.7487000000000004</v>
      </c>
      <c r="D31" s="9">
        <v>4.83</v>
      </c>
      <c r="E31" s="10">
        <v>17.350000000000001</v>
      </c>
      <c r="F31" s="11">
        <v>2.7235050325636401</v>
      </c>
      <c r="G31" s="11">
        <v>9.1194968553459201</v>
      </c>
      <c r="H31" s="11">
        <v>2.90628706998814</v>
      </c>
      <c r="I31" s="12">
        <v>2.1790341578327599</v>
      </c>
      <c r="J31" s="11">
        <v>-5.86001085187194</v>
      </c>
      <c r="K31" s="11">
        <v>20.911658197654901</v>
      </c>
      <c r="L31" s="11">
        <v>6.3478139921239203</v>
      </c>
      <c r="M31" s="11"/>
      <c r="N31" s="11">
        <v>6.0899880076239503</v>
      </c>
      <c r="O31" s="40">
        <v>5</v>
      </c>
      <c r="P31" s="40">
        <v>2</v>
      </c>
      <c r="Q31" s="40">
        <v>4</v>
      </c>
      <c r="R31" s="40">
        <v>14</v>
      </c>
      <c r="S31" s="40">
        <v>9</v>
      </c>
      <c r="T31" s="40">
        <v>9</v>
      </c>
      <c r="U31" s="40"/>
      <c r="V31" s="52">
        <v>0.90142185980089795</v>
      </c>
      <c r="W31" s="52">
        <v>3.8619947430510997E-2</v>
      </c>
      <c r="X31" s="52">
        <v>2.8809735703789498E-2</v>
      </c>
      <c r="Y31" s="52">
        <v>3.1148457064801099E-2</v>
      </c>
      <c r="Z31" s="11">
        <v>3.1148457064801098</v>
      </c>
      <c r="AA31" s="11">
        <v>-1.3770442022451101E-2</v>
      </c>
      <c r="AB31" s="11">
        <v>1.07953532073342</v>
      </c>
      <c r="AC31" s="11">
        <v>0.85193034266603496</v>
      </c>
      <c r="AD31" s="11">
        <v>-2.4425698994407798E-2</v>
      </c>
      <c r="AE31" s="11">
        <v>2.7</v>
      </c>
      <c r="AF31" s="19">
        <v>1</v>
      </c>
    </row>
    <row r="32" spans="1:32">
      <c r="A32" s="15" t="s">
        <v>863</v>
      </c>
      <c r="B32" s="7">
        <v>38096</v>
      </c>
      <c r="C32" s="8">
        <v>1383.4801</v>
      </c>
      <c r="D32" s="9">
        <v>1409.14</v>
      </c>
      <c r="E32" s="10">
        <v>40.084299999999999</v>
      </c>
      <c r="F32" s="11">
        <v>1.9845156891228599</v>
      </c>
      <c r="G32" s="11">
        <v>7.7155625303992199</v>
      </c>
      <c r="H32" s="11">
        <v>-0.63386217154189906</v>
      </c>
      <c r="I32" s="12">
        <v>-0.64740801328538899</v>
      </c>
      <c r="J32" s="11">
        <v>-8.6766136510172895</v>
      </c>
      <c r="K32" s="11">
        <v>16.361277834294501</v>
      </c>
      <c r="L32" s="11">
        <v>5.1939490417103302</v>
      </c>
      <c r="M32" s="11">
        <v>7.4323201349551198</v>
      </c>
      <c r="N32" s="11">
        <v>12.8831109874665</v>
      </c>
      <c r="O32" s="40">
        <v>15</v>
      </c>
      <c r="P32" s="40">
        <v>8</v>
      </c>
      <c r="Q32" s="40">
        <v>10</v>
      </c>
      <c r="R32" s="40">
        <v>16</v>
      </c>
      <c r="S32" s="40">
        <v>18</v>
      </c>
      <c r="T32" s="40">
        <v>14</v>
      </c>
      <c r="U32" s="40">
        <v>8</v>
      </c>
      <c r="V32" s="52">
        <v>0.736782012636924</v>
      </c>
      <c r="W32" s="52">
        <v>0.21968648404374799</v>
      </c>
      <c r="X32" s="52">
        <v>2.8910178148323699E-2</v>
      </c>
      <c r="Y32" s="52">
        <v>1.4621325171004999E-2</v>
      </c>
      <c r="Z32" s="11">
        <v>0.62829083603024904</v>
      </c>
      <c r="AA32" s="11">
        <v>-1.8703823973685599E-2</v>
      </c>
      <c r="AB32" s="11">
        <v>1.12233591299324</v>
      </c>
      <c r="AC32" s="11">
        <v>0.85337534955935301</v>
      </c>
      <c r="AD32" s="11">
        <v>-3.0791534730119099E-2</v>
      </c>
      <c r="AE32" s="11">
        <v>2.42</v>
      </c>
      <c r="AF32" s="19">
        <v>1</v>
      </c>
    </row>
    <row r="33" spans="1:32">
      <c r="A33" s="41" t="s">
        <v>91</v>
      </c>
      <c r="B33" s="13"/>
      <c r="C33" s="13"/>
      <c r="D33" s="13"/>
      <c r="E33" s="42">
        <f t="shared" ref="E33:N33" si="0">SUMPRODUCT($D12:$D32,E12:E32)/SUMIF(E12:E32,"&lt;&gt;"&amp;"",$D12:$D32)</f>
        <v>34.570021371049791</v>
      </c>
      <c r="F33" s="42">
        <f t="shared" si="0"/>
        <v>2.4583336143522883</v>
      </c>
      <c r="G33" s="42">
        <f t="shared" si="0"/>
        <v>8.266823197890325</v>
      </c>
      <c r="H33" s="42">
        <f t="shared" si="0"/>
        <v>-0.94989931413780548</v>
      </c>
      <c r="I33" s="42">
        <f t="shared" si="0"/>
        <v>-1.0280271546647091</v>
      </c>
      <c r="J33" s="42">
        <f t="shared" si="0"/>
        <v>-4.0127872485714979</v>
      </c>
      <c r="K33" s="42">
        <f t="shared" si="0"/>
        <v>21.025229959179718</v>
      </c>
      <c r="L33" s="42">
        <f t="shared" si="0"/>
        <v>7.565325882795837</v>
      </c>
      <c r="M33" s="42">
        <f t="shared" si="0"/>
        <v>10.082873383079226</v>
      </c>
      <c r="N33" s="42">
        <f t="shared" si="0"/>
        <v>10.875785478221056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20"/>
    </row>
    <row r="34" spans="1:32">
      <c r="A34" s="44" t="s">
        <v>92</v>
      </c>
      <c r="B34" s="13"/>
      <c r="C34" s="13"/>
      <c r="D34" s="13"/>
      <c r="E34" s="13"/>
      <c r="F34" s="45">
        <f t="shared" ref="F34:N34" si="1">MAX(F12:F32)</f>
        <v>3.1748097065903198</v>
      </c>
      <c r="G34" s="45">
        <f t="shared" si="1"/>
        <v>14.322674804298799</v>
      </c>
      <c r="H34" s="45">
        <f t="shared" si="1"/>
        <v>8.2542873296061394</v>
      </c>
      <c r="I34" s="45">
        <f t="shared" si="1"/>
        <v>7.4175652932743299</v>
      </c>
      <c r="J34" s="45">
        <f t="shared" si="1"/>
        <v>6.03804433817972</v>
      </c>
      <c r="K34" s="45">
        <f t="shared" si="1"/>
        <v>33.377648229115302</v>
      </c>
      <c r="L34" s="45">
        <f t="shared" si="1"/>
        <v>20.825055835971401</v>
      </c>
      <c r="M34" s="45">
        <f t="shared" si="1"/>
        <v>13.405711876697399</v>
      </c>
      <c r="N34" s="45">
        <f t="shared" si="1"/>
        <v>17.2454215702254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20"/>
    </row>
    <row r="35" spans="1:32">
      <c r="A35" s="44" t="s">
        <v>93</v>
      </c>
      <c r="B35" s="13"/>
      <c r="C35" s="13"/>
      <c r="D35" s="13"/>
      <c r="E35" s="13"/>
      <c r="F35" s="45">
        <f t="shared" ref="F35:N35" si="2">MIN(F12:F32)</f>
        <v>-0.63645757326368202</v>
      </c>
      <c r="G35" s="45">
        <f t="shared" si="2"/>
        <v>1.71009771986972</v>
      </c>
      <c r="H35" s="45">
        <f t="shared" si="2"/>
        <v>-6.2033349925335903</v>
      </c>
      <c r="I35" s="45">
        <f t="shared" si="2"/>
        <v>-5.5569477509084102</v>
      </c>
      <c r="J35" s="45">
        <f t="shared" si="2"/>
        <v>-15.693099457945101</v>
      </c>
      <c r="K35" s="45">
        <f t="shared" si="2"/>
        <v>8.5537825201756394</v>
      </c>
      <c r="L35" s="45">
        <f t="shared" si="2"/>
        <v>-1.92734781679228</v>
      </c>
      <c r="M35" s="45">
        <f t="shared" si="2"/>
        <v>7.1795246626205103</v>
      </c>
      <c r="N35" s="45">
        <f t="shared" si="2"/>
        <v>-5.2944704952216002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20"/>
    </row>
    <row r="36" spans="1:32">
      <c r="A36" s="44" t="s">
        <v>94</v>
      </c>
      <c r="B36" s="13"/>
      <c r="C36" s="13"/>
      <c r="D36" s="13"/>
      <c r="E36" s="13"/>
      <c r="F36" s="45">
        <f t="shared" ref="F36:N36" si="3">MEDIAN(F12:F32)</f>
        <v>2.1902340685422601</v>
      </c>
      <c r="G36" s="45">
        <f t="shared" si="3"/>
        <v>7.3448145902124802</v>
      </c>
      <c r="H36" s="45">
        <f t="shared" si="3"/>
        <v>-0.99767845073319705</v>
      </c>
      <c r="I36" s="45">
        <f t="shared" si="3"/>
        <v>-1.09067602049021</v>
      </c>
      <c r="J36" s="45">
        <f t="shared" si="3"/>
        <v>-3.4181541967337599</v>
      </c>
      <c r="K36" s="45">
        <f t="shared" si="3"/>
        <v>20.423222219795001</v>
      </c>
      <c r="L36" s="45">
        <f t="shared" si="3"/>
        <v>6.20147589103206</v>
      </c>
      <c r="M36" s="45">
        <f t="shared" si="3"/>
        <v>9.8259554242751097</v>
      </c>
      <c r="N36" s="45">
        <f t="shared" si="3"/>
        <v>6.0899880076239503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20"/>
    </row>
    <row r="37" spans="1:32">
      <c r="A37" s="46" t="s">
        <v>95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21"/>
    </row>
    <row r="38" spans="1:32">
      <c r="A38" s="15" t="s">
        <v>21</v>
      </c>
      <c r="B38" s="16"/>
      <c r="C38" s="17"/>
      <c r="D38" s="11"/>
      <c r="E38" s="11">
        <v>8094.7</v>
      </c>
      <c r="F38" s="11">
        <v>-0.75950298222922197</v>
      </c>
      <c r="G38" s="11">
        <v>4.90118577075099</v>
      </c>
      <c r="H38" s="11">
        <v>2.9722492542344798</v>
      </c>
      <c r="I38" s="11">
        <v>1.8668948636795399</v>
      </c>
      <c r="J38" s="11">
        <v>-3.4172125377337199</v>
      </c>
      <c r="K38" s="11">
        <v>12.506476025431001</v>
      </c>
      <c r="L38" s="11">
        <v>7.9225647392585001</v>
      </c>
      <c r="M38" s="11">
        <v>10.4910618476182</v>
      </c>
      <c r="N38" s="11"/>
      <c r="O38" s="47"/>
      <c r="P38" s="47"/>
      <c r="Q38" s="47"/>
      <c r="R38" s="47"/>
      <c r="S38" s="47"/>
      <c r="T38" s="47"/>
      <c r="U38" s="47"/>
      <c r="V38" s="11"/>
      <c r="W38" s="11"/>
      <c r="X38" s="11"/>
      <c r="Y38" s="11"/>
      <c r="Z38" s="11"/>
      <c r="AA38" s="11">
        <v>0</v>
      </c>
      <c r="AB38" s="11">
        <v>1</v>
      </c>
      <c r="AC38" s="11">
        <v>0.97585664112182002</v>
      </c>
      <c r="AD38" s="11">
        <v>-1.9223123702965399E-2</v>
      </c>
      <c r="AE38" s="11"/>
      <c r="AF38" s="19"/>
    </row>
    <row r="39" spans="1:32">
      <c r="A39" s="15" t="s">
        <v>23</v>
      </c>
      <c r="B39" s="16"/>
      <c r="C39" s="17"/>
      <c r="D39" s="11"/>
      <c r="E39" s="11">
        <v>6803.7</v>
      </c>
      <c r="F39" s="11">
        <v>9.85728998087365E-2</v>
      </c>
      <c r="G39" s="11">
        <v>5.9155938166477302</v>
      </c>
      <c r="H39" s="11">
        <v>2.2075337063882499</v>
      </c>
      <c r="I39" s="11">
        <v>1.1740213390832299</v>
      </c>
      <c r="J39" s="11">
        <v>-1.5219609631125399</v>
      </c>
      <c r="K39" s="11">
        <v>15.6752841709216</v>
      </c>
      <c r="L39" s="11">
        <v>8.9041819518573408</v>
      </c>
      <c r="M39" s="11">
        <v>10.7143347803104</v>
      </c>
      <c r="N39" s="11"/>
      <c r="O39" s="47"/>
      <c r="P39" s="47"/>
      <c r="Q39" s="47"/>
      <c r="R39" s="47"/>
      <c r="S39" s="47"/>
      <c r="T39" s="47"/>
      <c r="U39" s="47"/>
      <c r="V39" s="11"/>
      <c r="W39" s="11"/>
      <c r="X39" s="11"/>
      <c r="Y39" s="11"/>
      <c r="Z39" s="11"/>
      <c r="AA39" s="11">
        <v>0</v>
      </c>
      <c r="AB39" s="11">
        <v>1</v>
      </c>
      <c r="AC39" s="11">
        <v>0.97585604445914398</v>
      </c>
      <c r="AD39" s="11">
        <v>-1.1862407075412E-2</v>
      </c>
      <c r="AE39" s="11"/>
      <c r="AF39" s="19"/>
    </row>
    <row r="40" spans="1:32">
      <c r="A40" s="15" t="s">
        <v>24</v>
      </c>
      <c r="B40" s="16"/>
      <c r="C40" s="17"/>
      <c r="D40" s="11"/>
      <c r="E40" s="11">
        <v>13410.2</v>
      </c>
      <c r="F40" s="11">
        <v>1.0561376935279201</v>
      </c>
      <c r="G40" s="11">
        <v>6.1206401962530004</v>
      </c>
      <c r="H40" s="11">
        <v>0.54621045410070501</v>
      </c>
      <c r="I40" s="11">
        <v>0.10077108541655801</v>
      </c>
      <c r="J40" s="11">
        <v>2.6323543480340601</v>
      </c>
      <c r="K40" s="11">
        <v>23.366681119577098</v>
      </c>
      <c r="L40" s="11">
        <v>11.142745729968899</v>
      </c>
      <c r="M40" s="11">
        <v>13.3567937519098</v>
      </c>
      <c r="N40" s="11"/>
      <c r="O40" s="47"/>
      <c r="P40" s="47"/>
      <c r="Q40" s="47"/>
      <c r="R40" s="47"/>
      <c r="S40" s="47"/>
      <c r="T40" s="47"/>
      <c r="U40" s="47"/>
      <c r="V40" s="11"/>
      <c r="W40" s="11"/>
      <c r="X40" s="11"/>
      <c r="Y40" s="11"/>
      <c r="Z40" s="11"/>
      <c r="AA40" s="11">
        <v>0</v>
      </c>
      <c r="AB40" s="11">
        <v>1</v>
      </c>
      <c r="AC40" s="11">
        <v>0.97586049452445001</v>
      </c>
      <c r="AD40" s="11">
        <v>4.9858209193895699E-3</v>
      </c>
      <c r="AE40" s="11"/>
      <c r="AF40" s="19"/>
    </row>
    <row r="41" spans="1:32">
      <c r="A41" s="15" t="s">
        <v>571</v>
      </c>
      <c r="B41" s="16"/>
      <c r="C41" s="17"/>
      <c r="D41" s="11"/>
      <c r="E41" s="11">
        <v>8226.2900000000009</v>
      </c>
      <c r="F41" s="11">
        <v>-0.48557841776921101</v>
      </c>
      <c r="G41" s="11">
        <v>5.35922180882062</v>
      </c>
      <c r="H41" s="11">
        <v>2.6600059402431602</v>
      </c>
      <c r="I41" s="11">
        <v>1.5896126862750299</v>
      </c>
      <c r="J41" s="11">
        <v>-2.9669183823199701</v>
      </c>
      <c r="K41" s="11">
        <v>13.264779584901</v>
      </c>
      <c r="L41" s="11">
        <v>8.0462256083564601</v>
      </c>
      <c r="M41" s="11">
        <v>10.644680842268899</v>
      </c>
      <c r="N41" s="11"/>
      <c r="O41" s="47"/>
      <c r="P41" s="47"/>
      <c r="Q41" s="47"/>
      <c r="R41" s="47"/>
      <c r="S41" s="47"/>
      <c r="T41" s="47"/>
      <c r="U41" s="47"/>
      <c r="V41" s="11"/>
      <c r="W41" s="11"/>
      <c r="X41" s="11"/>
      <c r="Y41" s="11"/>
      <c r="Z41" s="11"/>
      <c r="AA41" s="11">
        <v>0</v>
      </c>
      <c r="AB41" s="11">
        <v>1</v>
      </c>
      <c r="AC41" s="11">
        <v>0.97585629495988901</v>
      </c>
      <c r="AD41" s="11">
        <v>-1.7107603408775901E-2</v>
      </c>
      <c r="AE41" s="11"/>
      <c r="AF41" s="19"/>
    </row>
    <row r="42" spans="1:32">
      <c r="A42" s="15" t="s">
        <v>22</v>
      </c>
      <c r="B42" s="16"/>
      <c r="C42" s="17"/>
      <c r="D42" s="11"/>
      <c r="E42" s="11">
        <v>3429.53</v>
      </c>
      <c r="F42" s="11">
        <v>-0.194109772423014</v>
      </c>
      <c r="G42" s="11">
        <v>5.6833379556870396</v>
      </c>
      <c r="H42" s="11">
        <v>2.5751997200479901</v>
      </c>
      <c r="I42" s="11">
        <v>1.5401878898952199</v>
      </c>
      <c r="J42" s="11">
        <v>-2.12751991963653</v>
      </c>
      <c r="K42" s="11">
        <v>14.7812903904334</v>
      </c>
      <c r="L42" s="11">
        <v>8.5521214328277093</v>
      </c>
      <c r="M42" s="11">
        <v>10.897604749644501</v>
      </c>
      <c r="N42" s="11"/>
      <c r="O42" s="47"/>
      <c r="P42" s="47"/>
      <c r="Q42" s="47"/>
      <c r="R42" s="47"/>
      <c r="S42" s="47"/>
      <c r="T42" s="47"/>
      <c r="U42" s="47"/>
      <c r="V42" s="11"/>
      <c r="W42" s="11"/>
      <c r="X42" s="11"/>
      <c r="Y42" s="11"/>
      <c r="Z42" s="11"/>
      <c r="AA42" s="11">
        <v>0</v>
      </c>
      <c r="AB42" s="11">
        <v>1</v>
      </c>
      <c r="AC42" s="11">
        <v>0.97585604330435105</v>
      </c>
      <c r="AD42" s="11">
        <v>-1.43225795965795E-2</v>
      </c>
      <c r="AE42" s="11"/>
      <c r="AF42" s="19"/>
    </row>
    <row r="43" spans="1:32">
      <c r="A43" s="15" t="s">
        <v>26</v>
      </c>
      <c r="B43" s="16"/>
      <c r="C43" s="17"/>
      <c r="D43" s="11"/>
      <c r="E43" s="11">
        <v>10758.54</v>
      </c>
      <c r="F43" s="11">
        <v>0.17626338386589699</v>
      </c>
      <c r="G43" s="11">
        <v>6.1192563542102398</v>
      </c>
      <c r="H43" s="11">
        <v>2.1967687759801202</v>
      </c>
      <c r="I43" s="11">
        <v>1.1690561225929299</v>
      </c>
      <c r="J43" s="11">
        <v>-1.4902085742618301</v>
      </c>
      <c r="K43" s="11">
        <v>15.4265040101598</v>
      </c>
      <c r="L43" s="11">
        <v>8.5481044304482001</v>
      </c>
      <c r="M43" s="11">
        <v>10.760963404470401</v>
      </c>
      <c r="N43" s="11"/>
      <c r="O43" s="47"/>
      <c r="P43" s="47"/>
      <c r="Q43" s="47"/>
      <c r="R43" s="47"/>
      <c r="S43" s="47"/>
      <c r="T43" s="47"/>
      <c r="U43" s="47"/>
      <c r="V43" s="11"/>
      <c r="W43" s="11"/>
      <c r="X43" s="11"/>
      <c r="Y43" s="11"/>
      <c r="Z43" s="11"/>
      <c r="AA43" s="11">
        <v>0</v>
      </c>
      <c r="AB43" s="11">
        <v>1</v>
      </c>
      <c r="AC43" s="11">
        <v>0.975856049877738</v>
      </c>
      <c r="AD43" s="11">
        <v>-1.1823648955251899E-2</v>
      </c>
      <c r="AE43" s="11"/>
      <c r="AF43" s="19"/>
    </row>
    <row r="44" spans="1:32">
      <c r="A44" s="15" t="s">
        <v>634</v>
      </c>
      <c r="B44" s="16"/>
      <c r="C44" s="17"/>
      <c r="D44" s="11"/>
      <c r="E44" s="11">
        <v>11404.05</v>
      </c>
      <c r="F44" s="11">
        <v>0.50251034852290499</v>
      </c>
      <c r="G44" s="11">
        <v>8.3574754833260005</v>
      </c>
      <c r="H44" s="11">
        <v>3.50221497762332</v>
      </c>
      <c r="I44" s="11">
        <v>2.3419916217060202</v>
      </c>
      <c r="J44" s="11">
        <v>6.7184410416886804</v>
      </c>
      <c r="K44" s="11">
        <v>25.0194465988193</v>
      </c>
      <c r="L44" s="11">
        <v>11.122826972995799</v>
      </c>
      <c r="M44" s="11">
        <v>10.405307863289201</v>
      </c>
      <c r="N44" s="11"/>
      <c r="O44" s="47"/>
      <c r="P44" s="47"/>
      <c r="Q44" s="47"/>
      <c r="R44" s="47"/>
      <c r="S44" s="47"/>
      <c r="T44" s="47"/>
      <c r="U44" s="47"/>
      <c r="V44" s="11"/>
      <c r="W44" s="11"/>
      <c r="X44" s="11"/>
      <c r="Y44" s="11"/>
      <c r="Z44" s="11"/>
      <c r="AA44" s="11">
        <v>0</v>
      </c>
      <c r="AB44" s="11">
        <v>1</v>
      </c>
      <c r="AC44" s="11">
        <v>0.97587013099938502</v>
      </c>
      <c r="AD44" s="11">
        <v>1.75228224782597E-2</v>
      </c>
      <c r="AE44" s="11"/>
      <c r="AF44" s="19"/>
    </row>
    <row r="45" spans="1:32">
      <c r="A45" s="29" t="s">
        <v>572</v>
      </c>
      <c r="B45" s="30"/>
      <c r="C45" s="31"/>
      <c r="D45" s="32"/>
      <c r="E45" s="32">
        <v>26402.959999999999</v>
      </c>
      <c r="F45" s="32">
        <v>-0.94036077678062002</v>
      </c>
      <c r="G45" s="32">
        <v>4.20482477397191</v>
      </c>
      <c r="H45" s="32">
        <v>2.18373904889215</v>
      </c>
      <c r="I45" s="32">
        <v>1.09282880393788</v>
      </c>
      <c r="J45" s="32">
        <v>-5.0657561671575904</v>
      </c>
      <c r="K45" s="32">
        <v>11.824493699217401</v>
      </c>
      <c r="L45" s="32">
        <v>7.4667519689293602</v>
      </c>
      <c r="M45" s="32">
        <v>10.022179233478999</v>
      </c>
      <c r="N45" s="32"/>
      <c r="O45" s="50"/>
      <c r="P45" s="50"/>
      <c r="Q45" s="50"/>
      <c r="R45" s="50"/>
      <c r="S45" s="50"/>
      <c r="T45" s="50"/>
      <c r="U45" s="50"/>
      <c r="V45" s="32"/>
      <c r="W45" s="32"/>
      <c r="X45" s="32"/>
      <c r="Y45" s="32"/>
      <c r="Z45" s="32"/>
      <c r="AA45" s="32">
        <v>0</v>
      </c>
      <c r="AB45" s="32">
        <v>1</v>
      </c>
      <c r="AC45" s="32">
        <v>0.97585834332656696</v>
      </c>
      <c r="AD45" s="32">
        <v>-2.5075696832496702E-2</v>
      </c>
      <c r="AE45" s="32"/>
      <c r="AF45" s="33"/>
    </row>
    <row r="46" spans="1:32" ht="15.75" thickBot="1">
      <c r="A46" s="62" t="s">
        <v>635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3"/>
    </row>
    <row r="47" spans="1:32" ht="15.75" thickTop="1"/>
  </sheetData>
  <mergeCells count="8">
    <mergeCell ref="AD9:AE9"/>
    <mergeCell ref="A46:AF46"/>
    <mergeCell ref="B9:E9"/>
    <mergeCell ref="F9:J9"/>
    <mergeCell ref="K9:M9"/>
    <mergeCell ref="O9:U9"/>
    <mergeCell ref="V9:Y9"/>
    <mergeCell ref="Z9:AB9"/>
  </mergeCells>
  <printOptions horizontalCentered="1"/>
  <pageMargins left="0" right="0" top="0" bottom="0" header="0" footer="0"/>
  <pageSetup paperSize="9" scale="60" orientation="landscape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F106"/>
  <sheetViews>
    <sheetView showGridLines="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/>
    </sheetView>
  </sheetViews>
  <sheetFormatPr defaultRowHeight="15"/>
  <cols>
    <col min="1" max="1" width="31.28515625" customWidth="1"/>
    <col min="2" max="2" width="10.28515625" bestFit="1" customWidth="1"/>
    <col min="3" max="4" width="8.42578125" bestFit="1" customWidth="1"/>
    <col min="5" max="32" width="9.28515625" bestFit="1" customWidth="1"/>
  </cols>
  <sheetData>
    <row r="2" spans="1:32" ht="15" customHeight="1">
      <c r="A2" s="2"/>
      <c r="E2" s="34"/>
    </row>
    <row r="8" spans="1:32" ht="21" thickBot="1">
      <c r="A8" s="3" t="s">
        <v>1134</v>
      </c>
    </row>
    <row r="9" spans="1:32" ht="15.75">
      <c r="A9" s="35" t="s">
        <v>32</v>
      </c>
      <c r="B9" s="64" t="s">
        <v>5</v>
      </c>
      <c r="C9" s="64"/>
      <c r="D9" s="64"/>
      <c r="E9" s="64"/>
      <c r="F9" s="64" t="s">
        <v>6</v>
      </c>
      <c r="G9" s="64"/>
      <c r="H9" s="64"/>
      <c r="I9" s="64"/>
      <c r="J9" s="64"/>
      <c r="K9" s="64" t="s">
        <v>8</v>
      </c>
      <c r="L9" s="64"/>
      <c r="M9" s="64"/>
      <c r="N9" s="4" t="s">
        <v>9</v>
      </c>
      <c r="O9" s="64" t="s">
        <v>33</v>
      </c>
      <c r="P9" s="64"/>
      <c r="Q9" s="64"/>
      <c r="R9" s="64"/>
      <c r="S9" s="64"/>
      <c r="T9" s="64"/>
      <c r="U9" s="64"/>
      <c r="V9" s="64" t="s">
        <v>535</v>
      </c>
      <c r="W9" s="64"/>
      <c r="X9" s="64"/>
      <c r="Y9" s="64"/>
      <c r="Z9" s="64" t="s">
        <v>35</v>
      </c>
      <c r="AA9" s="64"/>
      <c r="AB9" s="64"/>
      <c r="AC9" s="4"/>
      <c r="AD9" s="64" t="s">
        <v>35</v>
      </c>
      <c r="AE9" s="64"/>
      <c r="AF9" s="36"/>
    </row>
    <row r="10" spans="1:32" ht="42" customHeight="1" thickBot="1">
      <c r="A10" s="60" t="s">
        <v>864</v>
      </c>
      <c r="B10" s="6" t="s">
        <v>10</v>
      </c>
      <c r="C10" s="61" t="s">
        <v>20</v>
      </c>
      <c r="D10" s="61" t="s">
        <v>19</v>
      </c>
      <c r="E10" s="6" t="s">
        <v>11</v>
      </c>
      <c r="F10" s="6" t="s">
        <v>12</v>
      </c>
      <c r="G10" s="6" t="s">
        <v>13</v>
      </c>
      <c r="H10" s="6" t="s">
        <v>14</v>
      </c>
      <c r="I10" s="6" t="s">
        <v>15</v>
      </c>
      <c r="J10" s="6" t="s">
        <v>0</v>
      </c>
      <c r="K10" s="6" t="s">
        <v>1</v>
      </c>
      <c r="L10" s="6" t="s">
        <v>2</v>
      </c>
      <c r="M10" s="6" t="s">
        <v>16</v>
      </c>
      <c r="N10" s="6" t="s">
        <v>17</v>
      </c>
      <c r="O10" s="6" t="s">
        <v>12</v>
      </c>
      <c r="P10" s="6" t="s">
        <v>13</v>
      </c>
      <c r="Q10" s="6" t="s">
        <v>14</v>
      </c>
      <c r="R10" s="6" t="s">
        <v>0</v>
      </c>
      <c r="S10" s="6" t="s">
        <v>1</v>
      </c>
      <c r="T10" s="6" t="s">
        <v>16</v>
      </c>
      <c r="U10" s="6" t="s">
        <v>2</v>
      </c>
      <c r="V10" s="6" t="s">
        <v>537</v>
      </c>
      <c r="W10" s="6" t="s">
        <v>538</v>
      </c>
      <c r="X10" s="6" t="s">
        <v>539</v>
      </c>
      <c r="Y10" s="6" t="s">
        <v>575</v>
      </c>
      <c r="Z10" s="6" t="s">
        <v>474</v>
      </c>
      <c r="AA10" s="6" t="s">
        <v>540</v>
      </c>
      <c r="AB10" s="6" t="s">
        <v>541</v>
      </c>
      <c r="AC10" s="6" t="s">
        <v>576</v>
      </c>
      <c r="AD10" s="6" t="s">
        <v>542</v>
      </c>
      <c r="AE10" s="6" t="s">
        <v>18</v>
      </c>
      <c r="AF10" s="5" t="s">
        <v>361</v>
      </c>
    </row>
    <row r="11" spans="1:32" ht="20.25" thickTop="1" thickBot="1">
      <c r="A11" s="37" t="s">
        <v>865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9"/>
    </row>
    <row r="12" spans="1:32" ht="15.75" thickTop="1">
      <c r="A12" s="48" t="s">
        <v>866</v>
      </c>
      <c r="B12" s="22">
        <v>41082</v>
      </c>
      <c r="C12" s="23">
        <v>45.789353228000003</v>
      </c>
      <c r="D12" s="24">
        <v>47.33</v>
      </c>
      <c r="E12" s="25">
        <v>15.27</v>
      </c>
      <c r="F12" s="26">
        <v>0.32851511169513797</v>
      </c>
      <c r="G12" s="26">
        <v>12.1969140337987</v>
      </c>
      <c r="H12" s="26">
        <v>6.1891515994436697</v>
      </c>
      <c r="I12" s="27">
        <v>5.4558011049723696</v>
      </c>
      <c r="J12" s="26">
        <v>-5.1552795031056</v>
      </c>
      <c r="K12" s="26">
        <v>13.355570050891099</v>
      </c>
      <c r="L12" s="26"/>
      <c r="M12" s="26"/>
      <c r="N12" s="26">
        <v>11.1147354404912</v>
      </c>
      <c r="O12" s="49">
        <v>7</v>
      </c>
      <c r="P12" s="49">
        <v>4</v>
      </c>
      <c r="Q12" s="49">
        <v>5</v>
      </c>
      <c r="R12" s="49">
        <v>6</v>
      </c>
      <c r="S12" s="49">
        <v>6</v>
      </c>
      <c r="T12" s="49"/>
      <c r="U12" s="49"/>
      <c r="V12" s="53">
        <v>0.86497471468764997</v>
      </c>
      <c r="W12" s="53">
        <v>5.8743546626737003E-2</v>
      </c>
      <c r="X12" s="53">
        <v>0</v>
      </c>
      <c r="Y12" s="53">
        <v>7.6281738685612804E-2</v>
      </c>
      <c r="Z12" s="26">
        <v>6.5871650991246398</v>
      </c>
      <c r="AA12" s="26">
        <v>-1.0263025103962599E-2</v>
      </c>
      <c r="AB12" s="26">
        <v>0.89200064701246895</v>
      </c>
      <c r="AC12" s="26">
        <v>0.94883781249795396</v>
      </c>
      <c r="AD12" s="26">
        <v>-1.8115065341914101E-2</v>
      </c>
      <c r="AE12" s="26">
        <v>3.02</v>
      </c>
      <c r="AF12" s="28">
        <v>1</v>
      </c>
    </row>
    <row r="13" spans="1:32">
      <c r="A13" s="15" t="s">
        <v>867</v>
      </c>
      <c r="B13" s="7">
        <v>41622</v>
      </c>
      <c r="C13" s="8">
        <v>542.47239999999999</v>
      </c>
      <c r="D13" s="9">
        <v>577.24</v>
      </c>
      <c r="E13" s="10">
        <v>18.72</v>
      </c>
      <c r="F13" s="11">
        <v>4.1736227045075198</v>
      </c>
      <c r="G13" s="11">
        <v>17.293233082706799</v>
      </c>
      <c r="H13" s="11">
        <v>15.7699443413729</v>
      </c>
      <c r="I13" s="12">
        <v>14.0073081607795</v>
      </c>
      <c r="J13" s="11">
        <v>10.9662122110255</v>
      </c>
      <c r="K13" s="11"/>
      <c r="L13" s="11"/>
      <c r="M13" s="11"/>
      <c r="N13" s="11">
        <v>28.036671975450801</v>
      </c>
      <c r="O13" s="40">
        <v>2</v>
      </c>
      <c r="P13" s="40">
        <v>2</v>
      </c>
      <c r="Q13" s="40">
        <v>1</v>
      </c>
      <c r="R13" s="40">
        <v>1</v>
      </c>
      <c r="S13" s="40"/>
      <c r="T13" s="40"/>
      <c r="U13" s="40"/>
      <c r="V13" s="52">
        <v>0.85652771209152401</v>
      </c>
      <c r="W13" s="52">
        <v>0.135974180538737</v>
      </c>
      <c r="X13" s="52">
        <v>1.65269498422664E-3</v>
      </c>
      <c r="Y13" s="52">
        <v>5.8454123855110202E-3</v>
      </c>
      <c r="Z13" s="11">
        <v>0.58454123855110196</v>
      </c>
      <c r="AA13" s="11">
        <v>5.9371016518408301E-2</v>
      </c>
      <c r="AB13" s="11">
        <v>0.87804811757440604</v>
      </c>
      <c r="AC13" s="11">
        <v>0.82580239027006497</v>
      </c>
      <c r="AD13" s="11">
        <v>3.23648617518843E-2</v>
      </c>
      <c r="AE13" s="11">
        <v>2.88</v>
      </c>
      <c r="AF13" s="19">
        <v>1</v>
      </c>
    </row>
    <row r="14" spans="1:32">
      <c r="A14" s="15" t="s">
        <v>868</v>
      </c>
      <c r="B14" s="7">
        <v>39682</v>
      </c>
      <c r="C14" s="8">
        <v>899.31960197800004</v>
      </c>
      <c r="D14" s="9">
        <v>953.67</v>
      </c>
      <c r="E14" s="10">
        <v>38.979999999999997</v>
      </c>
      <c r="F14" s="11">
        <v>5.5224688684352996</v>
      </c>
      <c r="G14" s="11">
        <v>19.7174447174447</v>
      </c>
      <c r="H14" s="11">
        <v>12.920046349942</v>
      </c>
      <c r="I14" s="12">
        <v>12.0114942528736</v>
      </c>
      <c r="J14" s="11">
        <v>5.1807879114948596</v>
      </c>
      <c r="K14" s="11">
        <v>23.984781170758001</v>
      </c>
      <c r="L14" s="11">
        <v>16.3961918186553</v>
      </c>
      <c r="M14" s="11"/>
      <c r="N14" s="11">
        <v>18.917776258191498</v>
      </c>
      <c r="O14" s="40">
        <v>1</v>
      </c>
      <c r="P14" s="40">
        <v>1</v>
      </c>
      <c r="Q14" s="40">
        <v>2</v>
      </c>
      <c r="R14" s="40">
        <v>2</v>
      </c>
      <c r="S14" s="40">
        <v>1</v>
      </c>
      <c r="T14" s="40"/>
      <c r="U14" s="40">
        <v>1</v>
      </c>
      <c r="V14" s="52">
        <v>0.78299103204710596</v>
      </c>
      <c r="W14" s="52">
        <v>0.119000982639981</v>
      </c>
      <c r="X14" s="52">
        <v>0</v>
      </c>
      <c r="Y14" s="52">
        <v>9.8007985312912799E-2</v>
      </c>
      <c r="Z14" s="11">
        <v>8.2360082868780893</v>
      </c>
      <c r="AA14" s="11">
        <v>3.3156964650414997E-2</v>
      </c>
      <c r="AB14" s="11">
        <v>0.81151912970899498</v>
      </c>
      <c r="AC14" s="11">
        <v>0.88925350059401398</v>
      </c>
      <c r="AD14" s="11">
        <v>1.7919889911059399E-2</v>
      </c>
      <c r="AE14" s="11">
        <v>2.42</v>
      </c>
      <c r="AF14" s="19">
        <v>1</v>
      </c>
    </row>
    <row r="15" spans="1:32">
      <c r="A15" s="15" t="s">
        <v>869</v>
      </c>
      <c r="B15" s="7">
        <v>39643</v>
      </c>
      <c r="C15" s="8">
        <v>79.533199999999994</v>
      </c>
      <c r="D15" s="9">
        <v>83.49</v>
      </c>
      <c r="E15" s="10">
        <v>34.51</v>
      </c>
      <c r="F15" s="11">
        <v>8.7006960556856902E-2</v>
      </c>
      <c r="G15" s="11">
        <v>11.0003216468318</v>
      </c>
      <c r="H15" s="11">
        <v>6.7429631920816497</v>
      </c>
      <c r="I15" s="12">
        <v>4.9893519926985199</v>
      </c>
      <c r="J15" s="11">
        <v>-1.4563106796116601</v>
      </c>
      <c r="K15" s="11">
        <v>17.4700764480462</v>
      </c>
      <c r="L15" s="11">
        <v>11.1613700357148</v>
      </c>
      <c r="M15" s="11"/>
      <c r="N15" s="11">
        <v>16.839672373997701</v>
      </c>
      <c r="O15" s="40">
        <v>8</v>
      </c>
      <c r="P15" s="40">
        <v>6</v>
      </c>
      <c r="Q15" s="40">
        <v>4</v>
      </c>
      <c r="R15" s="40">
        <v>4</v>
      </c>
      <c r="S15" s="40">
        <v>3</v>
      </c>
      <c r="T15" s="40"/>
      <c r="U15" s="40">
        <v>3</v>
      </c>
      <c r="V15" s="52">
        <v>0.93170311618531099</v>
      </c>
      <c r="W15" s="52">
        <v>5.9118528109388099E-2</v>
      </c>
      <c r="X15" s="52">
        <v>5.35753426462363E-3</v>
      </c>
      <c r="Y15" s="52">
        <v>3.82082144067732E-3</v>
      </c>
      <c r="Z15" s="11">
        <v>0.33189643298172</v>
      </c>
      <c r="AA15" s="11">
        <v>7.3531673393690197E-3</v>
      </c>
      <c r="AB15" s="11">
        <v>0.84322622242218404</v>
      </c>
      <c r="AC15" s="11">
        <v>0.92257468569303702</v>
      </c>
      <c r="AD15" s="11">
        <v>-3.9645458389744297E-3</v>
      </c>
      <c r="AE15" s="11">
        <v>2.5299999999999998</v>
      </c>
      <c r="AF15" s="19">
        <v>1</v>
      </c>
    </row>
    <row r="16" spans="1:32">
      <c r="A16" s="15" t="s">
        <v>870</v>
      </c>
      <c r="B16" s="7">
        <v>37767</v>
      </c>
      <c r="C16" s="8">
        <v>2015.0428999999999</v>
      </c>
      <c r="D16" s="9">
        <v>2098.63</v>
      </c>
      <c r="E16" s="10">
        <v>174.46950000000001</v>
      </c>
      <c r="F16" s="11">
        <v>1.33518653290019</v>
      </c>
      <c r="G16" s="11">
        <v>11.581854961719801</v>
      </c>
      <c r="H16" s="11">
        <v>5.5455906595484104</v>
      </c>
      <c r="I16" s="12">
        <v>4.5732575319394</v>
      </c>
      <c r="J16" s="11">
        <v>-2.4111730493645198</v>
      </c>
      <c r="K16" s="11">
        <v>18.713599323942901</v>
      </c>
      <c r="L16" s="11">
        <v>11.479296772673001</v>
      </c>
      <c r="M16" s="11">
        <v>21.444581224901601</v>
      </c>
      <c r="N16" s="11">
        <v>24.393492777565601</v>
      </c>
      <c r="O16" s="40">
        <v>4</v>
      </c>
      <c r="P16" s="40">
        <v>5</v>
      </c>
      <c r="Q16" s="40">
        <v>6</v>
      </c>
      <c r="R16" s="40">
        <v>5</v>
      </c>
      <c r="S16" s="40">
        <v>2</v>
      </c>
      <c r="T16" s="40">
        <v>1</v>
      </c>
      <c r="U16" s="40">
        <v>2</v>
      </c>
      <c r="V16" s="52">
        <v>0.940770206342325</v>
      </c>
      <c r="W16" s="52">
        <v>1.9705037726814201E-2</v>
      </c>
      <c r="X16" s="52">
        <v>1.5706754605387299E-2</v>
      </c>
      <c r="Y16" s="52">
        <v>2.3818001325474802E-2</v>
      </c>
      <c r="Z16" s="11">
        <v>2.3182776113736598</v>
      </c>
      <c r="AA16" s="11">
        <v>6.76489504074013E-3</v>
      </c>
      <c r="AB16" s="11">
        <v>0.922978503273303</v>
      </c>
      <c r="AC16" s="11">
        <v>0.94682997072791697</v>
      </c>
      <c r="AD16" s="11">
        <v>-4.9845229895240902E-3</v>
      </c>
      <c r="AE16" s="11">
        <v>1.75</v>
      </c>
      <c r="AF16" s="19">
        <v>1</v>
      </c>
    </row>
    <row r="17" spans="1:32">
      <c r="A17" s="15" t="s">
        <v>871</v>
      </c>
      <c r="B17" s="7">
        <v>39707</v>
      </c>
      <c r="C17" s="8">
        <v>6.4146581239999998</v>
      </c>
      <c r="D17" s="9">
        <v>6.52</v>
      </c>
      <c r="E17" s="10">
        <v>43.471899999999998</v>
      </c>
      <c r="F17" s="11">
        <v>0.81235390152498699</v>
      </c>
      <c r="G17" s="11">
        <v>10.137976813004199</v>
      </c>
      <c r="H17" s="11">
        <v>3.8559029478306299</v>
      </c>
      <c r="I17" s="12">
        <v>3.3448314390382299</v>
      </c>
      <c r="J17" s="11">
        <v>-6.09542983170497</v>
      </c>
      <c r="K17" s="11">
        <v>14.0903104793636</v>
      </c>
      <c r="L17" s="11">
        <v>7.8959507128255799</v>
      </c>
      <c r="M17" s="11"/>
      <c r="N17" s="11">
        <v>20.779831653362798</v>
      </c>
      <c r="O17" s="40">
        <v>5</v>
      </c>
      <c r="P17" s="40">
        <v>8</v>
      </c>
      <c r="Q17" s="40">
        <v>8</v>
      </c>
      <c r="R17" s="40">
        <v>8</v>
      </c>
      <c r="S17" s="40">
        <v>5</v>
      </c>
      <c r="T17" s="40"/>
      <c r="U17" s="40">
        <v>5</v>
      </c>
      <c r="V17" s="52">
        <v>0.98592140655431004</v>
      </c>
      <c r="W17" s="52">
        <v>0</v>
      </c>
      <c r="X17" s="52">
        <v>0</v>
      </c>
      <c r="Y17" s="52">
        <v>1.40785934456901E-2</v>
      </c>
      <c r="Z17" s="11">
        <v>1.40785934456901</v>
      </c>
      <c r="AA17" s="11">
        <v>-9.2072449134001904E-3</v>
      </c>
      <c r="AB17" s="11">
        <v>0.87322572376373098</v>
      </c>
      <c r="AC17" s="11">
        <v>0.94744400817396501</v>
      </c>
      <c r="AD17" s="11">
        <v>-1.74320985044484E-2</v>
      </c>
      <c r="AE17" s="11">
        <v>2.7</v>
      </c>
      <c r="AF17" s="19">
        <v>1</v>
      </c>
    </row>
    <row r="18" spans="1:32">
      <c r="A18" s="15" t="s">
        <v>872</v>
      </c>
      <c r="B18" s="7">
        <v>41051</v>
      </c>
      <c r="C18" s="8">
        <v>6.2613000000000003</v>
      </c>
      <c r="D18" s="9">
        <v>6.65</v>
      </c>
      <c r="E18" s="10">
        <v>16.22</v>
      </c>
      <c r="F18" s="11">
        <v>0.37128712871286101</v>
      </c>
      <c r="G18" s="11">
        <v>10.5657805044308</v>
      </c>
      <c r="H18" s="11">
        <v>4.3758043758043801</v>
      </c>
      <c r="I18" s="12">
        <v>3.7084398976982</v>
      </c>
      <c r="J18" s="11">
        <v>-5.9164733178654201</v>
      </c>
      <c r="K18" s="11">
        <v>11.811551419016601</v>
      </c>
      <c r="L18" s="11"/>
      <c r="M18" s="11"/>
      <c r="N18" s="11">
        <v>12.516134382091501</v>
      </c>
      <c r="O18" s="40">
        <v>6</v>
      </c>
      <c r="P18" s="40">
        <v>7</v>
      </c>
      <c r="Q18" s="40">
        <v>7</v>
      </c>
      <c r="R18" s="40">
        <v>7</v>
      </c>
      <c r="S18" s="40">
        <v>7</v>
      </c>
      <c r="T18" s="40"/>
      <c r="U18" s="40"/>
      <c r="V18" s="52">
        <v>0.99313790405104496</v>
      </c>
      <c r="W18" s="52">
        <v>0</v>
      </c>
      <c r="X18" s="52">
        <v>0</v>
      </c>
      <c r="Y18" s="52">
        <v>6.8620959489554502E-3</v>
      </c>
      <c r="Z18" s="11">
        <v>0.56582194666825303</v>
      </c>
      <c r="AA18" s="11">
        <v>-1.229347395512E-2</v>
      </c>
      <c r="AB18" s="11">
        <v>0.94578469527501896</v>
      </c>
      <c r="AC18" s="11">
        <v>0.96359855674435202</v>
      </c>
      <c r="AD18" s="11">
        <v>-1.4514054076257801E-2</v>
      </c>
      <c r="AE18" s="11">
        <v>2.7</v>
      </c>
      <c r="AF18" s="19">
        <v>1</v>
      </c>
    </row>
    <row r="19" spans="1:32">
      <c r="A19" s="15" t="s">
        <v>873</v>
      </c>
      <c r="B19" s="7">
        <v>38563</v>
      </c>
      <c r="C19" s="8">
        <v>402.11099999999999</v>
      </c>
      <c r="D19" s="9">
        <v>430.03</v>
      </c>
      <c r="E19" s="10">
        <v>67.287499999999994</v>
      </c>
      <c r="F19" s="11">
        <v>2.3326443987182501</v>
      </c>
      <c r="G19" s="11">
        <v>16.641386782231798</v>
      </c>
      <c r="H19" s="11">
        <v>10.612922581228499</v>
      </c>
      <c r="I19" s="12">
        <v>9.9824779912455206</v>
      </c>
      <c r="J19" s="11">
        <v>1.6894465132024199</v>
      </c>
      <c r="K19" s="11">
        <v>16.620450065269601</v>
      </c>
      <c r="L19" s="11">
        <v>9.4803635909739903</v>
      </c>
      <c r="M19" s="11">
        <v>17.7000613363792</v>
      </c>
      <c r="N19" s="11">
        <v>14.4610469525733</v>
      </c>
      <c r="O19" s="40">
        <v>3</v>
      </c>
      <c r="P19" s="40">
        <v>3</v>
      </c>
      <c r="Q19" s="40">
        <v>3</v>
      </c>
      <c r="R19" s="40">
        <v>3</v>
      </c>
      <c r="S19" s="40">
        <v>4</v>
      </c>
      <c r="T19" s="40">
        <v>2</v>
      </c>
      <c r="U19" s="40">
        <v>4</v>
      </c>
      <c r="V19" s="52">
        <v>0.86660384940227497</v>
      </c>
      <c r="W19" s="52">
        <v>9.2326495987260504E-2</v>
      </c>
      <c r="X19" s="52">
        <v>0</v>
      </c>
      <c r="Y19" s="52">
        <v>4.1069654610464697E-2</v>
      </c>
      <c r="Z19" s="11">
        <v>3.5271692419884699</v>
      </c>
      <c r="AA19" s="11">
        <v>1.89017987039246E-2</v>
      </c>
      <c r="AB19" s="11">
        <v>0.86955389676385297</v>
      </c>
      <c r="AC19" s="11">
        <v>0.93525282790714404</v>
      </c>
      <c r="AD19" s="11">
        <v>5.0141245981687402E-3</v>
      </c>
      <c r="AE19" s="11">
        <v>2.97</v>
      </c>
      <c r="AF19" s="19">
        <v>1</v>
      </c>
    </row>
    <row r="20" spans="1:32">
      <c r="A20" s="41" t="s">
        <v>91</v>
      </c>
      <c r="B20" s="13"/>
      <c r="C20" s="13"/>
      <c r="D20" s="13"/>
      <c r="E20" s="42">
        <f t="shared" ref="E20:N20" si="0">SUMPRODUCT($D12:$D19,E12:E19)/SUMIF(E12:E19,"&lt;&gt;"&amp;"",$D12:$D19)</f>
        <v>106.35219399699301</v>
      </c>
      <c r="F20" s="42">
        <f t="shared" si="0"/>
        <v>2.7385223187605394</v>
      </c>
      <c r="G20" s="42">
        <f t="shared" si="0"/>
        <v>14.721013628760682</v>
      </c>
      <c r="H20" s="42">
        <f t="shared" si="0"/>
        <v>9.1676253999097348</v>
      </c>
      <c r="I20" s="42">
        <f t="shared" si="0"/>
        <v>8.1245835059251146</v>
      </c>
      <c r="J20" s="42">
        <f t="shared" si="0"/>
        <v>1.5445425839390774</v>
      </c>
      <c r="K20" s="42">
        <f t="shared" si="0"/>
        <v>19.732095017623635</v>
      </c>
      <c r="L20" s="42">
        <f t="shared" si="0"/>
        <v>12.537311111396937</v>
      </c>
      <c r="M20" s="42">
        <f t="shared" si="0"/>
        <v>20.807779168610409</v>
      </c>
      <c r="N20" s="42">
        <f t="shared" si="0"/>
        <v>22.311451592217225</v>
      </c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20"/>
    </row>
    <row r="21" spans="1:32">
      <c r="A21" s="44" t="s">
        <v>92</v>
      </c>
      <c r="B21" s="13"/>
      <c r="C21" s="13"/>
      <c r="D21" s="13"/>
      <c r="E21" s="13"/>
      <c r="F21" s="45">
        <f t="shared" ref="F21:N21" si="1">MAX(F12:F19)</f>
        <v>5.5224688684352996</v>
      </c>
      <c r="G21" s="45">
        <f t="shared" si="1"/>
        <v>19.7174447174447</v>
      </c>
      <c r="H21" s="45">
        <f t="shared" si="1"/>
        <v>15.7699443413729</v>
      </c>
      <c r="I21" s="45">
        <f t="shared" si="1"/>
        <v>14.0073081607795</v>
      </c>
      <c r="J21" s="45">
        <f t="shared" si="1"/>
        <v>10.9662122110255</v>
      </c>
      <c r="K21" s="45">
        <f t="shared" si="1"/>
        <v>23.984781170758001</v>
      </c>
      <c r="L21" s="45">
        <f t="shared" si="1"/>
        <v>16.3961918186553</v>
      </c>
      <c r="M21" s="45">
        <f t="shared" si="1"/>
        <v>21.444581224901601</v>
      </c>
      <c r="N21" s="45">
        <f t="shared" si="1"/>
        <v>28.036671975450801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20"/>
    </row>
    <row r="22" spans="1:32">
      <c r="A22" s="44" t="s">
        <v>93</v>
      </c>
      <c r="B22" s="13"/>
      <c r="C22" s="13"/>
      <c r="D22" s="13"/>
      <c r="E22" s="13"/>
      <c r="F22" s="45">
        <f t="shared" ref="F22:N22" si="2">MIN(F12:F19)</f>
        <v>8.7006960556856902E-2</v>
      </c>
      <c r="G22" s="45">
        <f t="shared" si="2"/>
        <v>10.137976813004199</v>
      </c>
      <c r="H22" s="45">
        <f t="shared" si="2"/>
        <v>3.8559029478306299</v>
      </c>
      <c r="I22" s="45">
        <f t="shared" si="2"/>
        <v>3.3448314390382299</v>
      </c>
      <c r="J22" s="45">
        <f t="shared" si="2"/>
        <v>-6.09542983170497</v>
      </c>
      <c r="K22" s="45">
        <f t="shared" si="2"/>
        <v>11.811551419016601</v>
      </c>
      <c r="L22" s="45">
        <f t="shared" si="2"/>
        <v>7.8959507128255799</v>
      </c>
      <c r="M22" s="45">
        <f t="shared" si="2"/>
        <v>17.7000613363792</v>
      </c>
      <c r="N22" s="45">
        <f t="shared" si="2"/>
        <v>11.1147354404912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20"/>
    </row>
    <row r="23" spans="1:32">
      <c r="A23" s="54" t="s">
        <v>94</v>
      </c>
      <c r="B23" s="18"/>
      <c r="C23" s="18"/>
      <c r="D23" s="18"/>
      <c r="E23" s="18"/>
      <c r="F23" s="55">
        <f t="shared" ref="F23:N23" si="3">MEDIAN(F12:F19)</f>
        <v>1.0737702172125885</v>
      </c>
      <c r="G23" s="55">
        <f t="shared" si="3"/>
        <v>11.88938449775925</v>
      </c>
      <c r="H23" s="55">
        <f t="shared" si="3"/>
        <v>6.4660573957626593</v>
      </c>
      <c r="I23" s="55">
        <f t="shared" si="3"/>
        <v>5.2225765488354448</v>
      </c>
      <c r="J23" s="55">
        <f t="shared" si="3"/>
        <v>-1.9337418644880899</v>
      </c>
      <c r="K23" s="55">
        <f t="shared" si="3"/>
        <v>16.620450065269601</v>
      </c>
      <c r="L23" s="55">
        <f t="shared" si="3"/>
        <v>11.1613700357148</v>
      </c>
      <c r="M23" s="55">
        <f t="shared" si="3"/>
        <v>19.572321280640402</v>
      </c>
      <c r="N23" s="55">
        <f t="shared" si="3"/>
        <v>17.878724316094598</v>
      </c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56"/>
    </row>
    <row r="24" spans="1:32" ht="15.75" thickBo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3"/>
    </row>
    <row r="25" spans="1:32" ht="16.5" thickTop="1" thickBot="1"/>
    <row r="26" spans="1:32" ht="20.25" thickTop="1" thickBot="1">
      <c r="A26" s="37" t="s">
        <v>874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9"/>
    </row>
    <row r="27" spans="1:32" ht="15.75" thickTop="1">
      <c r="A27" s="48" t="s">
        <v>875</v>
      </c>
      <c r="B27" s="22">
        <v>36250</v>
      </c>
      <c r="C27" s="23">
        <v>251.20095175700001</v>
      </c>
      <c r="D27" s="24">
        <v>255.98</v>
      </c>
      <c r="E27" s="25">
        <v>166.44</v>
      </c>
      <c r="F27" s="26">
        <v>1.0441962117532699</v>
      </c>
      <c r="G27" s="26">
        <v>8.3170636470128798</v>
      </c>
      <c r="H27" s="26">
        <v>4.7780925401322003</v>
      </c>
      <c r="I27" s="27">
        <v>3.0588235294117601</v>
      </c>
      <c r="J27" s="26">
        <v>7.4638429752066102</v>
      </c>
      <c r="K27" s="26">
        <v>14.4985617328482</v>
      </c>
      <c r="L27" s="26">
        <v>18.408487240724298</v>
      </c>
      <c r="M27" s="26">
        <v>17.591179765668301</v>
      </c>
      <c r="N27" s="26">
        <v>17.700382988411899</v>
      </c>
      <c r="O27" s="49">
        <v>2</v>
      </c>
      <c r="P27" s="49">
        <v>1</v>
      </c>
      <c r="Q27" s="49">
        <v>2</v>
      </c>
      <c r="R27" s="49">
        <v>1</v>
      </c>
      <c r="S27" s="49">
        <v>2</v>
      </c>
      <c r="T27" s="49">
        <v>1</v>
      </c>
      <c r="U27" s="49">
        <v>2</v>
      </c>
      <c r="V27" s="53">
        <v>0.79029877342238597</v>
      </c>
      <c r="W27" s="53">
        <v>8.3409711462412897E-2</v>
      </c>
      <c r="X27" s="53">
        <v>5.5762733720145903E-2</v>
      </c>
      <c r="Y27" s="53">
        <v>7.0528781395055404E-2</v>
      </c>
      <c r="Z27" s="26">
        <v>7.0528781395055402</v>
      </c>
      <c r="AA27" s="26">
        <v>7.3951318008168704E-3</v>
      </c>
      <c r="AB27" s="26">
        <v>0.83980219850696802</v>
      </c>
      <c r="AC27" s="26">
        <v>0.81960803853786601</v>
      </c>
      <c r="AD27" s="26">
        <v>2.1933625410170601E-2</v>
      </c>
      <c r="AE27" s="26">
        <v>2.64</v>
      </c>
      <c r="AF27" s="28">
        <v>1</v>
      </c>
    </row>
    <row r="28" spans="1:32">
      <c r="A28" s="15" t="s">
        <v>876</v>
      </c>
      <c r="B28" s="7">
        <v>41275</v>
      </c>
      <c r="C28" s="8">
        <v>230.95419999999999</v>
      </c>
      <c r="D28" s="9">
        <v>241.94</v>
      </c>
      <c r="E28" s="10">
        <v>79.027600000000007</v>
      </c>
      <c r="F28" s="11">
        <v>1.44267858907858</v>
      </c>
      <c r="G28" s="11">
        <v>7.1864433446224201</v>
      </c>
      <c r="H28" s="11">
        <v>6.1636713890762103</v>
      </c>
      <c r="I28" s="12">
        <v>4.4087376768053197</v>
      </c>
      <c r="J28" s="11">
        <v>11.2633839006019</v>
      </c>
      <c r="K28" s="11">
        <v>14.6163169739864</v>
      </c>
      <c r="L28" s="11"/>
      <c r="M28" s="11"/>
      <c r="N28" s="11">
        <v>13.739757641005401</v>
      </c>
      <c r="O28" s="40">
        <v>1</v>
      </c>
      <c r="P28" s="40">
        <v>2</v>
      </c>
      <c r="Q28" s="40">
        <v>1</v>
      </c>
      <c r="R28" s="40"/>
      <c r="S28" s="40">
        <v>1</v>
      </c>
      <c r="T28" s="40"/>
      <c r="U28" s="40">
        <v>1</v>
      </c>
      <c r="V28" s="52">
        <v>0.73007952854095404</v>
      </c>
      <c r="W28" s="52">
        <v>5.1526360233166903E-2</v>
      </c>
      <c r="X28" s="52">
        <v>0.15475267867882</v>
      </c>
      <c r="Y28" s="52">
        <v>6.3641432547058605E-2</v>
      </c>
      <c r="Z28" s="11">
        <v>6.3641432547058603</v>
      </c>
      <c r="AA28" s="11">
        <v>1.3202072478092099E-2</v>
      </c>
      <c r="AB28" s="11">
        <v>0.89661330676613604</v>
      </c>
      <c r="AC28" s="11">
        <v>0.85176291121520697</v>
      </c>
      <c r="AD28" s="11">
        <v>3.4184080897339202E-2</v>
      </c>
      <c r="AE28" s="11">
        <v>2.98</v>
      </c>
      <c r="AF28" s="19">
        <v>0</v>
      </c>
    </row>
    <row r="29" spans="1:32">
      <c r="A29" s="41" t="s">
        <v>91</v>
      </c>
      <c r="B29" s="13"/>
      <c r="C29" s="13"/>
      <c r="D29" s="13"/>
      <c r="E29" s="42">
        <f t="shared" ref="E29:N29" si="4">SUMPRODUCT($D27:$D28,E27:E28)/SUMIF(E27:E28,"&lt;&gt;"&amp;"",$D27:$D28)</f>
        <v>123.96619686696658</v>
      </c>
      <c r="F29" s="42">
        <f t="shared" si="4"/>
        <v>1.2378193366931911</v>
      </c>
      <c r="G29" s="42">
        <f t="shared" si="4"/>
        <v>7.7676937161799184</v>
      </c>
      <c r="H29" s="42">
        <f t="shared" si="4"/>
        <v>5.4513471728312561</v>
      </c>
      <c r="I29" s="42">
        <f t="shared" si="4"/>
        <v>3.7147486354938573</v>
      </c>
      <c r="J29" s="42">
        <f t="shared" si="4"/>
        <v>9.3100450387713138</v>
      </c>
      <c r="K29" s="42">
        <f t="shared" si="4"/>
        <v>14.555779163441423</v>
      </c>
      <c r="L29" s="42">
        <f t="shared" si="4"/>
        <v>18.408487240724298</v>
      </c>
      <c r="M29" s="42">
        <f t="shared" si="4"/>
        <v>17.591179765668301</v>
      </c>
      <c r="N29" s="42">
        <f t="shared" si="4"/>
        <v>15.775909786790097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20"/>
    </row>
    <row r="30" spans="1:32">
      <c r="A30" s="44" t="s">
        <v>92</v>
      </c>
      <c r="B30" s="13"/>
      <c r="C30" s="13"/>
      <c r="D30" s="13"/>
      <c r="E30" s="13"/>
      <c r="F30" s="45">
        <f t="shared" ref="F30:N30" si="5">MAX(F27:F28)</f>
        <v>1.44267858907858</v>
      </c>
      <c r="G30" s="45">
        <f t="shared" si="5"/>
        <v>8.3170636470128798</v>
      </c>
      <c r="H30" s="45">
        <f t="shared" si="5"/>
        <v>6.1636713890762103</v>
      </c>
      <c r="I30" s="45">
        <f t="shared" si="5"/>
        <v>4.4087376768053197</v>
      </c>
      <c r="J30" s="45">
        <f t="shared" si="5"/>
        <v>11.2633839006019</v>
      </c>
      <c r="K30" s="45">
        <f t="shared" si="5"/>
        <v>14.6163169739864</v>
      </c>
      <c r="L30" s="45">
        <f t="shared" si="5"/>
        <v>18.408487240724298</v>
      </c>
      <c r="M30" s="45">
        <f t="shared" si="5"/>
        <v>17.591179765668301</v>
      </c>
      <c r="N30" s="45">
        <f t="shared" si="5"/>
        <v>17.700382988411899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20"/>
    </row>
    <row r="31" spans="1:32">
      <c r="A31" s="44" t="s">
        <v>93</v>
      </c>
      <c r="B31" s="13"/>
      <c r="C31" s="13"/>
      <c r="D31" s="13"/>
      <c r="E31" s="13"/>
      <c r="F31" s="45">
        <f t="shared" ref="F31:N31" si="6">MIN(F27:F28)</f>
        <v>1.0441962117532699</v>
      </c>
      <c r="G31" s="45">
        <f t="shared" si="6"/>
        <v>7.1864433446224201</v>
      </c>
      <c r="H31" s="45">
        <f t="shared" si="6"/>
        <v>4.7780925401322003</v>
      </c>
      <c r="I31" s="45">
        <f t="shared" si="6"/>
        <v>3.0588235294117601</v>
      </c>
      <c r="J31" s="45">
        <f t="shared" si="6"/>
        <v>7.4638429752066102</v>
      </c>
      <c r="K31" s="45">
        <f t="shared" si="6"/>
        <v>14.4985617328482</v>
      </c>
      <c r="L31" s="45">
        <f t="shared" si="6"/>
        <v>18.408487240724298</v>
      </c>
      <c r="M31" s="45">
        <f t="shared" si="6"/>
        <v>17.591179765668301</v>
      </c>
      <c r="N31" s="45">
        <f t="shared" si="6"/>
        <v>13.739757641005401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20"/>
    </row>
    <row r="32" spans="1:32">
      <c r="A32" s="54" t="s">
        <v>94</v>
      </c>
      <c r="B32" s="18"/>
      <c r="C32" s="18"/>
      <c r="D32" s="18"/>
      <c r="E32" s="18"/>
      <c r="F32" s="55">
        <f t="shared" ref="F32:N32" si="7">MEDIAN(F27:F28)</f>
        <v>1.243437400415925</v>
      </c>
      <c r="G32" s="55">
        <f t="shared" si="7"/>
        <v>7.7517534958176499</v>
      </c>
      <c r="H32" s="55">
        <f t="shared" si="7"/>
        <v>5.4708819646042048</v>
      </c>
      <c r="I32" s="55">
        <f t="shared" si="7"/>
        <v>3.7337806031085399</v>
      </c>
      <c r="J32" s="55">
        <f t="shared" si="7"/>
        <v>9.3636134379042559</v>
      </c>
      <c r="K32" s="55">
        <f t="shared" si="7"/>
        <v>14.557439353417301</v>
      </c>
      <c r="L32" s="55">
        <f t="shared" si="7"/>
        <v>18.408487240724298</v>
      </c>
      <c r="M32" s="55">
        <f t="shared" si="7"/>
        <v>17.591179765668301</v>
      </c>
      <c r="N32" s="55">
        <f t="shared" si="7"/>
        <v>15.72007031470865</v>
      </c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56"/>
    </row>
    <row r="33" spans="1:32" ht="15.75" thickBot="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3"/>
    </row>
    <row r="34" spans="1:32" ht="16.5" thickTop="1" thickBot="1"/>
    <row r="35" spans="1:32" ht="20.25" thickTop="1" thickBot="1">
      <c r="A35" s="37" t="s">
        <v>877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9"/>
    </row>
    <row r="36" spans="1:32" ht="15.75" thickTop="1">
      <c r="A36" s="48" t="s">
        <v>878</v>
      </c>
      <c r="B36" s="22">
        <v>38143</v>
      </c>
      <c r="C36" s="23">
        <v>1447.7273</v>
      </c>
      <c r="D36" s="24">
        <v>1440.58</v>
      </c>
      <c r="E36" s="25">
        <v>131.3338</v>
      </c>
      <c r="F36" s="26">
        <v>-1.09296901534887</v>
      </c>
      <c r="G36" s="26">
        <v>-1.39586915228279</v>
      </c>
      <c r="H36" s="26">
        <v>-12.0545349230424</v>
      </c>
      <c r="I36" s="27">
        <v>-12.413886928952801</v>
      </c>
      <c r="J36" s="26">
        <v>-1.2430547670484799</v>
      </c>
      <c r="K36" s="26">
        <v>23.785945184320301</v>
      </c>
      <c r="L36" s="26">
        <v>17.886792146019602</v>
      </c>
      <c r="M36" s="26">
        <v>23.8171063852541</v>
      </c>
      <c r="N36" s="26">
        <v>23.7853101793972</v>
      </c>
      <c r="O36" s="49">
        <v>2</v>
      </c>
      <c r="P36" s="49">
        <v>2</v>
      </c>
      <c r="Q36" s="49">
        <v>3</v>
      </c>
      <c r="R36" s="49">
        <v>1</v>
      </c>
      <c r="S36" s="49">
        <v>2</v>
      </c>
      <c r="T36" s="49">
        <v>2</v>
      </c>
      <c r="U36" s="49">
        <v>1</v>
      </c>
      <c r="V36" s="53">
        <v>0.89651801914819695</v>
      </c>
      <c r="W36" s="53">
        <v>8.1740772034280207E-2</v>
      </c>
      <c r="X36" s="53">
        <v>1.06573247324351E-2</v>
      </c>
      <c r="Y36" s="53">
        <v>1.10838840850867E-2</v>
      </c>
      <c r="Z36" s="26">
        <v>1.1083884085086699</v>
      </c>
      <c r="AA36" s="26">
        <v>1.43276385847889E-2</v>
      </c>
      <c r="AB36" s="26">
        <v>0.76376234779332197</v>
      </c>
      <c r="AC36" s="26">
        <v>0.83872322233359897</v>
      </c>
      <c r="AD36" s="26">
        <v>-1.0592722287574401E-2</v>
      </c>
      <c r="AE36" s="26">
        <v>1.75</v>
      </c>
      <c r="AF36" s="28">
        <v>1</v>
      </c>
    </row>
    <row r="37" spans="1:32">
      <c r="A37" s="15" t="s">
        <v>879</v>
      </c>
      <c r="B37" s="7">
        <v>36355</v>
      </c>
      <c r="C37" s="8">
        <v>1005.4038</v>
      </c>
      <c r="D37" s="9">
        <v>997.38</v>
      </c>
      <c r="E37" s="10">
        <v>133.8998</v>
      </c>
      <c r="F37" s="11">
        <v>-2.45153713731648</v>
      </c>
      <c r="G37" s="11">
        <v>-1.9535365975994099</v>
      </c>
      <c r="H37" s="11">
        <v>-10.893620532696101</v>
      </c>
      <c r="I37" s="12">
        <v>-11.191422895933499</v>
      </c>
      <c r="J37" s="11">
        <v>-3.4276387769981902</v>
      </c>
      <c r="K37" s="11">
        <v>28.410173962495801</v>
      </c>
      <c r="L37" s="11">
        <v>23.929773419447599</v>
      </c>
      <c r="M37" s="11">
        <v>16.3245198358171</v>
      </c>
      <c r="N37" s="11">
        <v>17.656638994771502</v>
      </c>
      <c r="O37" s="40">
        <v>3</v>
      </c>
      <c r="P37" s="40">
        <v>3</v>
      </c>
      <c r="Q37" s="40">
        <v>2</v>
      </c>
      <c r="R37" s="40">
        <v>2</v>
      </c>
      <c r="S37" s="40">
        <v>1</v>
      </c>
      <c r="T37" s="40">
        <v>1</v>
      </c>
      <c r="U37" s="40">
        <v>3</v>
      </c>
      <c r="V37" s="52">
        <v>0.88183957329057705</v>
      </c>
      <c r="W37" s="52">
        <v>7.4381182001306695E-2</v>
      </c>
      <c r="X37" s="52">
        <v>1.6062061721028899E-2</v>
      </c>
      <c r="Y37" s="52">
        <v>2.7717182987088401E-2</v>
      </c>
      <c r="Z37" s="11">
        <v>2.7717182987088398</v>
      </c>
      <c r="AA37" s="11">
        <v>1.7303540384003099E-2</v>
      </c>
      <c r="AB37" s="11">
        <v>0.94156247995069697</v>
      </c>
      <c r="AC37" s="11">
        <v>0.87583630124078904</v>
      </c>
      <c r="AD37" s="11">
        <v>-1.11238368821254E-2</v>
      </c>
      <c r="AE37" s="11">
        <v>2.46</v>
      </c>
      <c r="AF37" s="19">
        <v>0</v>
      </c>
    </row>
    <row r="38" spans="1:32">
      <c r="A38" s="15" t="s">
        <v>880</v>
      </c>
      <c r="B38" s="7">
        <v>38565</v>
      </c>
      <c r="C38" s="8">
        <v>314.6669</v>
      </c>
      <c r="D38" s="9">
        <v>311.5</v>
      </c>
      <c r="E38" s="10">
        <v>88.450800000000001</v>
      </c>
      <c r="F38" s="11">
        <v>0.45896098320550299</v>
      </c>
      <c r="G38" s="11">
        <v>0.99901913654327801</v>
      </c>
      <c r="H38" s="11">
        <v>-5.8206466533357997</v>
      </c>
      <c r="I38" s="12">
        <v>-6.6275375017154197</v>
      </c>
      <c r="J38" s="11">
        <v>-4.9971375880339401</v>
      </c>
      <c r="K38" s="11">
        <v>21.133211530872501</v>
      </c>
      <c r="L38" s="11">
        <v>16.6088839605031</v>
      </c>
      <c r="M38" s="11">
        <v>16.947548864115699</v>
      </c>
      <c r="N38" s="11">
        <v>22.1111287945253</v>
      </c>
      <c r="O38" s="40">
        <v>1</v>
      </c>
      <c r="P38" s="40">
        <v>1</v>
      </c>
      <c r="Q38" s="40">
        <v>1</v>
      </c>
      <c r="R38" s="40">
        <v>3</v>
      </c>
      <c r="S38" s="40">
        <v>3</v>
      </c>
      <c r="T38" s="40">
        <v>3</v>
      </c>
      <c r="U38" s="40">
        <v>2</v>
      </c>
      <c r="V38" s="52">
        <v>0.89095810936099495</v>
      </c>
      <c r="W38" s="52">
        <v>3.03412426708718E-2</v>
      </c>
      <c r="X38" s="52">
        <v>1.05651165597849E-2</v>
      </c>
      <c r="Y38" s="52">
        <v>6.8135531408348299E-2</v>
      </c>
      <c r="Z38" s="11">
        <v>6.7525573296419097</v>
      </c>
      <c r="AA38" s="11">
        <v>6.0105769487430504E-3</v>
      </c>
      <c r="AB38" s="11">
        <v>0.79993225564773496</v>
      </c>
      <c r="AC38" s="11">
        <v>0.93062449790517698</v>
      </c>
      <c r="AD38" s="11">
        <v>-2.36607104348216E-2</v>
      </c>
      <c r="AE38" s="11">
        <v>2.88</v>
      </c>
      <c r="AF38" s="19">
        <v>1</v>
      </c>
    </row>
    <row r="39" spans="1:32">
      <c r="A39" s="41" t="s">
        <v>91</v>
      </c>
      <c r="B39" s="13"/>
      <c r="C39" s="13"/>
      <c r="D39" s="13"/>
      <c r="E39" s="42">
        <f t="shared" ref="E39:N39" si="8">SUMPRODUCT($D36:$D38,E36:E38)/SUMIF(E36:E38,"&lt;&gt;"&amp;"",$D36:$D38)</f>
        <v>127.40620060957423</v>
      </c>
      <c r="F39" s="42">
        <f t="shared" si="8"/>
        <v>-1.4099703461332305</v>
      </c>
      <c r="G39" s="42">
        <f t="shared" si="8"/>
        <v>-1.3268369258239836</v>
      </c>
      <c r="H39" s="42">
        <f t="shared" si="8"/>
        <v>-10.92713936513023</v>
      </c>
      <c r="I39" s="42">
        <f t="shared" si="8"/>
        <v>-11.314867840172736</v>
      </c>
      <c r="J39" s="42">
        <f t="shared" si="8"/>
        <v>-2.4608419683827831</v>
      </c>
      <c r="K39" s="42">
        <f t="shared" si="8"/>
        <v>25.162865294351981</v>
      </c>
      <c r="L39" s="42">
        <f t="shared" si="8"/>
        <v>19.934132446552514</v>
      </c>
      <c r="M39" s="42">
        <f t="shared" si="8"/>
        <v>20.320847796108559</v>
      </c>
      <c r="N39" s="42">
        <f t="shared" si="8"/>
        <v>21.372428534452528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20"/>
    </row>
    <row r="40" spans="1:32">
      <c r="A40" s="44" t="s">
        <v>92</v>
      </c>
      <c r="B40" s="13"/>
      <c r="C40" s="13"/>
      <c r="D40" s="13"/>
      <c r="E40" s="13"/>
      <c r="F40" s="45">
        <f t="shared" ref="F40:N40" si="9">MAX(F36:F38)</f>
        <v>0.45896098320550299</v>
      </c>
      <c r="G40" s="45">
        <f t="shared" si="9"/>
        <v>0.99901913654327801</v>
      </c>
      <c r="H40" s="45">
        <f t="shared" si="9"/>
        <v>-5.8206466533357997</v>
      </c>
      <c r="I40" s="45">
        <f t="shared" si="9"/>
        <v>-6.6275375017154197</v>
      </c>
      <c r="J40" s="45">
        <f t="shared" si="9"/>
        <v>-1.2430547670484799</v>
      </c>
      <c r="K40" s="45">
        <f t="shared" si="9"/>
        <v>28.410173962495801</v>
      </c>
      <c r="L40" s="45">
        <f t="shared" si="9"/>
        <v>23.929773419447599</v>
      </c>
      <c r="M40" s="45">
        <f t="shared" si="9"/>
        <v>23.8171063852541</v>
      </c>
      <c r="N40" s="45">
        <f t="shared" si="9"/>
        <v>23.7853101793972</v>
      </c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20"/>
    </row>
    <row r="41" spans="1:32">
      <c r="A41" s="44" t="s">
        <v>93</v>
      </c>
      <c r="B41" s="13"/>
      <c r="C41" s="13"/>
      <c r="D41" s="13"/>
      <c r="E41" s="13"/>
      <c r="F41" s="45">
        <f t="shared" ref="F41:N41" si="10">MIN(F36:F38)</f>
        <v>-2.45153713731648</v>
      </c>
      <c r="G41" s="45">
        <f t="shared" si="10"/>
        <v>-1.9535365975994099</v>
      </c>
      <c r="H41" s="45">
        <f t="shared" si="10"/>
        <v>-12.0545349230424</v>
      </c>
      <c r="I41" s="45">
        <f t="shared" si="10"/>
        <v>-12.413886928952801</v>
      </c>
      <c r="J41" s="45">
        <f t="shared" si="10"/>
        <v>-4.9971375880339401</v>
      </c>
      <c r="K41" s="45">
        <f t="shared" si="10"/>
        <v>21.133211530872501</v>
      </c>
      <c r="L41" s="45">
        <f t="shared" si="10"/>
        <v>16.6088839605031</v>
      </c>
      <c r="M41" s="45">
        <f t="shared" si="10"/>
        <v>16.3245198358171</v>
      </c>
      <c r="N41" s="45">
        <f t="shared" si="10"/>
        <v>17.656638994771502</v>
      </c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20"/>
    </row>
    <row r="42" spans="1:32">
      <c r="A42" s="54" t="s">
        <v>94</v>
      </c>
      <c r="B42" s="18"/>
      <c r="C42" s="18"/>
      <c r="D42" s="18"/>
      <c r="E42" s="18"/>
      <c r="F42" s="55">
        <f t="shared" ref="F42:N42" si="11">MEDIAN(F36:F38)</f>
        <v>-1.09296901534887</v>
      </c>
      <c r="G42" s="55">
        <f t="shared" si="11"/>
        <v>-1.39586915228279</v>
      </c>
      <c r="H42" s="55">
        <f t="shared" si="11"/>
        <v>-10.893620532696101</v>
      </c>
      <c r="I42" s="55">
        <f t="shared" si="11"/>
        <v>-11.191422895933499</v>
      </c>
      <c r="J42" s="55">
        <f t="shared" si="11"/>
        <v>-3.4276387769981902</v>
      </c>
      <c r="K42" s="55">
        <f t="shared" si="11"/>
        <v>23.785945184320301</v>
      </c>
      <c r="L42" s="55">
        <f t="shared" si="11"/>
        <v>17.886792146019602</v>
      </c>
      <c r="M42" s="55">
        <f t="shared" si="11"/>
        <v>16.947548864115699</v>
      </c>
      <c r="N42" s="55">
        <f t="shared" si="11"/>
        <v>22.1111287945253</v>
      </c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56"/>
    </row>
    <row r="43" spans="1:32" ht="15.75" thickBo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3"/>
    </row>
    <row r="44" spans="1:32" ht="16.5" thickTop="1" thickBot="1"/>
    <row r="45" spans="1:32" ht="20.25" thickTop="1" thickBot="1">
      <c r="A45" s="37" t="s">
        <v>881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9"/>
    </row>
    <row r="46" spans="1:32" ht="15.75" thickTop="1">
      <c r="A46" s="48" t="s">
        <v>882</v>
      </c>
      <c r="B46" s="22">
        <v>38260</v>
      </c>
      <c r="C46" s="23">
        <v>83.227199999999996</v>
      </c>
      <c r="D46" s="24">
        <v>85.79</v>
      </c>
      <c r="E46" s="25">
        <v>55.880099999999999</v>
      </c>
      <c r="F46" s="26">
        <v>1.8329163196614899</v>
      </c>
      <c r="G46" s="26">
        <v>8.8917729177993206</v>
      </c>
      <c r="H46" s="26">
        <v>-3.9796481207503702</v>
      </c>
      <c r="I46" s="27">
        <v>-5.1141158631322803</v>
      </c>
      <c r="J46" s="26">
        <v>12.120555465265401</v>
      </c>
      <c r="K46" s="26">
        <v>17.462931357957</v>
      </c>
      <c r="L46" s="26">
        <v>15.106323787429</v>
      </c>
      <c r="M46" s="26">
        <v>13.706363371643601</v>
      </c>
      <c r="N46" s="26">
        <v>15.773051050710199</v>
      </c>
      <c r="O46" s="49">
        <v>1</v>
      </c>
      <c r="P46" s="49">
        <v>1</v>
      </c>
      <c r="Q46" s="49">
        <v>2</v>
      </c>
      <c r="R46" s="49">
        <v>1</v>
      </c>
      <c r="S46" s="49">
        <v>2</v>
      </c>
      <c r="T46" s="49">
        <v>1</v>
      </c>
      <c r="U46" s="49">
        <v>1</v>
      </c>
      <c r="V46" s="53">
        <v>0.51291419791386295</v>
      </c>
      <c r="W46" s="53">
        <v>0.16384343049301101</v>
      </c>
      <c r="X46" s="53">
        <v>0.216511761255261</v>
      </c>
      <c r="Y46" s="53">
        <v>0.106730610337866</v>
      </c>
      <c r="Z46" s="26">
        <v>10.673061033786601</v>
      </c>
      <c r="AA46" s="26"/>
      <c r="AB46" s="26"/>
      <c r="AC46" s="26"/>
      <c r="AD46" s="26">
        <v>3.5373143711834802E-2</v>
      </c>
      <c r="AE46" s="26">
        <v>2.5</v>
      </c>
      <c r="AF46" s="28">
        <v>1</v>
      </c>
    </row>
    <row r="47" spans="1:32">
      <c r="A47" s="15" t="s">
        <v>835</v>
      </c>
      <c r="B47" s="7">
        <v>39615</v>
      </c>
      <c r="C47" s="8">
        <v>29.423843496</v>
      </c>
      <c r="D47" s="9">
        <v>30.29</v>
      </c>
      <c r="E47" s="10">
        <v>20.394600000000001</v>
      </c>
      <c r="F47" s="11">
        <v>0.331575426030151</v>
      </c>
      <c r="G47" s="11">
        <v>6.2606158495284596</v>
      </c>
      <c r="H47" s="11">
        <v>-2.5659645418193402</v>
      </c>
      <c r="I47" s="12">
        <v>-4.5218978956485003</v>
      </c>
      <c r="J47" s="11">
        <v>10.7000374525736</v>
      </c>
      <c r="K47" s="11">
        <v>18.838636068801001</v>
      </c>
      <c r="L47" s="11">
        <v>7.4568074589716398</v>
      </c>
      <c r="M47" s="11"/>
      <c r="N47" s="11">
        <v>9.2742703083104896</v>
      </c>
      <c r="O47" s="40">
        <v>2</v>
      </c>
      <c r="P47" s="40">
        <v>2</v>
      </c>
      <c r="Q47" s="40">
        <v>1</v>
      </c>
      <c r="R47" s="40">
        <v>2</v>
      </c>
      <c r="S47" s="40">
        <v>1</v>
      </c>
      <c r="T47" s="40">
        <v>2</v>
      </c>
      <c r="U47" s="40"/>
      <c r="V47" s="52">
        <v>0.469463880657015</v>
      </c>
      <c r="W47" s="52">
        <v>0.15690126241243299</v>
      </c>
      <c r="X47" s="52">
        <v>0.16741081552778</v>
      </c>
      <c r="Y47" s="52">
        <v>0.20622404140277401</v>
      </c>
      <c r="Z47" s="11">
        <v>16.8901968309093</v>
      </c>
      <c r="AA47" s="11">
        <v>4.1814676389892403E-3</v>
      </c>
      <c r="AB47" s="11">
        <v>0.65038510976177699</v>
      </c>
      <c r="AC47" s="11">
        <v>0.75011888975958096</v>
      </c>
      <c r="AD47" s="11">
        <v>3.2764255707652797E-2</v>
      </c>
      <c r="AE47" s="11">
        <v>3.07</v>
      </c>
      <c r="AF47" s="19">
        <v>1</v>
      </c>
    </row>
    <row r="48" spans="1:32">
      <c r="A48" s="41" t="s">
        <v>91</v>
      </c>
      <c r="B48" s="13"/>
      <c r="C48" s="13"/>
      <c r="D48" s="13"/>
      <c r="E48" s="42">
        <f t="shared" ref="E48:N48" si="12">SUMPRODUCT($D46:$D47,E46:E47)/SUMIF(E46:E47,"&lt;&gt;"&amp;"",$D46:$D47)</f>
        <v>46.620487706753963</v>
      </c>
      <c r="F48" s="42">
        <f t="shared" si="12"/>
        <v>1.4411553301017617</v>
      </c>
      <c r="G48" s="42">
        <f t="shared" si="12"/>
        <v>8.2051968702637907</v>
      </c>
      <c r="H48" s="42">
        <f t="shared" si="12"/>
        <v>-3.610760494924897</v>
      </c>
      <c r="I48" s="42">
        <f t="shared" si="12"/>
        <v>-4.9595820740636745</v>
      </c>
      <c r="J48" s="42">
        <f t="shared" si="12"/>
        <v>11.749884457301629</v>
      </c>
      <c r="K48" s="42">
        <f t="shared" si="12"/>
        <v>17.821908750199114</v>
      </c>
      <c r="L48" s="42">
        <f t="shared" si="12"/>
        <v>13.110253408475057</v>
      </c>
      <c r="M48" s="42">
        <f t="shared" si="12"/>
        <v>13.706363371643601</v>
      </c>
      <c r="N48" s="42">
        <f t="shared" si="12"/>
        <v>14.077254456229777</v>
      </c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20"/>
    </row>
    <row r="49" spans="1:32">
      <c r="A49" s="44" t="s">
        <v>92</v>
      </c>
      <c r="B49" s="13"/>
      <c r="C49" s="13"/>
      <c r="D49" s="13"/>
      <c r="E49" s="13"/>
      <c r="F49" s="45">
        <f t="shared" ref="F49:N49" si="13">MAX(F46:F47)</f>
        <v>1.8329163196614899</v>
      </c>
      <c r="G49" s="45">
        <f t="shared" si="13"/>
        <v>8.8917729177993206</v>
      </c>
      <c r="H49" s="45">
        <f t="shared" si="13"/>
        <v>-2.5659645418193402</v>
      </c>
      <c r="I49" s="45">
        <f t="shared" si="13"/>
        <v>-4.5218978956485003</v>
      </c>
      <c r="J49" s="45">
        <f t="shared" si="13"/>
        <v>12.120555465265401</v>
      </c>
      <c r="K49" s="45">
        <f t="shared" si="13"/>
        <v>18.838636068801001</v>
      </c>
      <c r="L49" s="45">
        <f t="shared" si="13"/>
        <v>15.106323787429</v>
      </c>
      <c r="M49" s="45">
        <f t="shared" si="13"/>
        <v>13.706363371643601</v>
      </c>
      <c r="N49" s="45">
        <f t="shared" si="13"/>
        <v>15.773051050710199</v>
      </c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20"/>
    </row>
    <row r="50" spans="1:32">
      <c r="A50" s="44" t="s">
        <v>93</v>
      </c>
      <c r="B50" s="13"/>
      <c r="C50" s="13"/>
      <c r="D50" s="13"/>
      <c r="E50" s="13"/>
      <c r="F50" s="45">
        <f t="shared" ref="F50:N50" si="14">MIN(F46:F47)</f>
        <v>0.331575426030151</v>
      </c>
      <c r="G50" s="45">
        <f t="shared" si="14"/>
        <v>6.2606158495284596</v>
      </c>
      <c r="H50" s="45">
        <f t="shared" si="14"/>
        <v>-3.9796481207503702</v>
      </c>
      <c r="I50" s="45">
        <f t="shared" si="14"/>
        <v>-5.1141158631322803</v>
      </c>
      <c r="J50" s="45">
        <f t="shared" si="14"/>
        <v>10.7000374525736</v>
      </c>
      <c r="K50" s="45">
        <f t="shared" si="14"/>
        <v>17.462931357957</v>
      </c>
      <c r="L50" s="45">
        <f t="shared" si="14"/>
        <v>7.4568074589716398</v>
      </c>
      <c r="M50" s="45">
        <f t="shared" si="14"/>
        <v>13.706363371643601</v>
      </c>
      <c r="N50" s="45">
        <f t="shared" si="14"/>
        <v>9.2742703083104896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20"/>
    </row>
    <row r="51" spans="1:32">
      <c r="A51" s="44" t="s">
        <v>94</v>
      </c>
      <c r="B51" s="13"/>
      <c r="C51" s="13"/>
      <c r="D51" s="13"/>
      <c r="E51" s="13"/>
      <c r="F51" s="45">
        <f t="shared" ref="F51:N51" si="15">MEDIAN(F46:F47)</f>
        <v>1.0822458728458204</v>
      </c>
      <c r="G51" s="45">
        <f t="shared" si="15"/>
        <v>7.5761943836638901</v>
      </c>
      <c r="H51" s="45">
        <f t="shared" si="15"/>
        <v>-3.2728063312848552</v>
      </c>
      <c r="I51" s="45">
        <f t="shared" si="15"/>
        <v>-4.8180068793903903</v>
      </c>
      <c r="J51" s="45">
        <f t="shared" si="15"/>
        <v>11.4102964589195</v>
      </c>
      <c r="K51" s="45">
        <f t="shared" si="15"/>
        <v>18.150783713378999</v>
      </c>
      <c r="L51" s="45">
        <f t="shared" si="15"/>
        <v>11.28156562320032</v>
      </c>
      <c r="M51" s="45">
        <f t="shared" si="15"/>
        <v>13.706363371643601</v>
      </c>
      <c r="N51" s="45">
        <f t="shared" si="15"/>
        <v>12.523660679510344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20"/>
    </row>
    <row r="52" spans="1:32">
      <c r="A52" s="46" t="s">
        <v>95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21"/>
    </row>
    <row r="53" spans="1:32">
      <c r="A53" s="15" t="s">
        <v>21</v>
      </c>
      <c r="B53" s="16"/>
      <c r="C53" s="17"/>
      <c r="D53" s="11"/>
      <c r="E53" s="11">
        <v>8094.7</v>
      </c>
      <c r="F53" s="11">
        <v>-0.75950298222922197</v>
      </c>
      <c r="G53" s="11">
        <v>4.90118577075099</v>
      </c>
      <c r="H53" s="11">
        <v>2.9722492542344798</v>
      </c>
      <c r="I53" s="11">
        <v>1.8668948636795399</v>
      </c>
      <c r="J53" s="11">
        <v>-3.4172125377337199</v>
      </c>
      <c r="K53" s="11">
        <v>12.506476025431001</v>
      </c>
      <c r="L53" s="11">
        <v>7.9225647392585001</v>
      </c>
      <c r="M53" s="11">
        <v>10.4910618476182</v>
      </c>
      <c r="N53" s="11"/>
      <c r="O53" s="47"/>
      <c r="P53" s="47"/>
      <c r="Q53" s="47"/>
      <c r="R53" s="47"/>
      <c r="S53" s="47"/>
      <c r="T53" s="47"/>
      <c r="U53" s="47"/>
      <c r="V53" s="11"/>
      <c r="W53" s="11"/>
      <c r="X53" s="11"/>
      <c r="Y53" s="11"/>
      <c r="Z53" s="11"/>
      <c r="AA53" s="11">
        <v>0</v>
      </c>
      <c r="AB53" s="11">
        <v>1</v>
      </c>
      <c r="AC53" s="11">
        <v>0.97585664112182002</v>
      </c>
      <c r="AD53" s="11">
        <v>-1.9223123702965399E-2</v>
      </c>
      <c r="AE53" s="11"/>
      <c r="AF53" s="19"/>
    </row>
    <row r="54" spans="1:32">
      <c r="A54" s="15" t="s">
        <v>23</v>
      </c>
      <c r="B54" s="16"/>
      <c r="C54" s="17"/>
      <c r="D54" s="11"/>
      <c r="E54" s="11">
        <v>6803.7</v>
      </c>
      <c r="F54" s="11">
        <v>9.85728998087365E-2</v>
      </c>
      <c r="G54" s="11">
        <v>5.9155938166477302</v>
      </c>
      <c r="H54" s="11">
        <v>2.2075337063882499</v>
      </c>
      <c r="I54" s="11">
        <v>1.1740213390832299</v>
      </c>
      <c r="J54" s="11">
        <v>-1.5219609631125399</v>
      </c>
      <c r="K54" s="11">
        <v>15.6752841709216</v>
      </c>
      <c r="L54" s="11">
        <v>8.9041819518573408</v>
      </c>
      <c r="M54" s="11">
        <v>10.7143347803104</v>
      </c>
      <c r="N54" s="11"/>
      <c r="O54" s="47"/>
      <c r="P54" s="47"/>
      <c r="Q54" s="47"/>
      <c r="R54" s="47"/>
      <c r="S54" s="47"/>
      <c r="T54" s="47"/>
      <c r="U54" s="47"/>
      <c r="V54" s="11"/>
      <c r="W54" s="11"/>
      <c r="X54" s="11"/>
      <c r="Y54" s="11"/>
      <c r="Z54" s="11"/>
      <c r="AA54" s="11">
        <v>0</v>
      </c>
      <c r="AB54" s="11">
        <v>1</v>
      </c>
      <c r="AC54" s="11">
        <v>0.97585604445914398</v>
      </c>
      <c r="AD54" s="11">
        <v>-1.1862407075412E-2</v>
      </c>
      <c r="AE54" s="11"/>
      <c r="AF54" s="19"/>
    </row>
    <row r="55" spans="1:32">
      <c r="A55" s="15" t="s">
        <v>24</v>
      </c>
      <c r="B55" s="16"/>
      <c r="C55" s="17"/>
      <c r="D55" s="11"/>
      <c r="E55" s="11">
        <v>13410.2</v>
      </c>
      <c r="F55" s="11">
        <v>1.0561376935279201</v>
      </c>
      <c r="G55" s="11">
        <v>6.1206401962530004</v>
      </c>
      <c r="H55" s="11">
        <v>0.54621045410070501</v>
      </c>
      <c r="I55" s="11">
        <v>0.10077108541655801</v>
      </c>
      <c r="J55" s="11">
        <v>2.6323543480340601</v>
      </c>
      <c r="K55" s="11">
        <v>23.366681119577098</v>
      </c>
      <c r="L55" s="11">
        <v>11.142745729968899</v>
      </c>
      <c r="M55" s="11">
        <v>13.3567937519098</v>
      </c>
      <c r="N55" s="11"/>
      <c r="O55" s="47"/>
      <c r="P55" s="47"/>
      <c r="Q55" s="47"/>
      <c r="R55" s="47"/>
      <c r="S55" s="47"/>
      <c r="T55" s="47"/>
      <c r="U55" s="47"/>
      <c r="V55" s="11"/>
      <c r="W55" s="11"/>
      <c r="X55" s="11"/>
      <c r="Y55" s="11"/>
      <c r="Z55" s="11"/>
      <c r="AA55" s="11">
        <v>0</v>
      </c>
      <c r="AB55" s="11">
        <v>1</v>
      </c>
      <c r="AC55" s="11">
        <v>0.97586049452445001</v>
      </c>
      <c r="AD55" s="11">
        <v>4.9858209193895699E-3</v>
      </c>
      <c r="AE55" s="11"/>
      <c r="AF55" s="19"/>
    </row>
    <row r="56" spans="1:32">
      <c r="A56" s="15" t="s">
        <v>571</v>
      </c>
      <c r="B56" s="16"/>
      <c r="C56" s="17"/>
      <c r="D56" s="11"/>
      <c r="E56" s="11">
        <v>8226.2900000000009</v>
      </c>
      <c r="F56" s="11">
        <v>-0.48557841776921101</v>
      </c>
      <c r="G56" s="11">
        <v>5.35922180882062</v>
      </c>
      <c r="H56" s="11">
        <v>2.6600059402431602</v>
      </c>
      <c r="I56" s="11">
        <v>1.5896126862750299</v>
      </c>
      <c r="J56" s="11">
        <v>-2.9669183823199701</v>
      </c>
      <c r="K56" s="11">
        <v>13.264779584901</v>
      </c>
      <c r="L56" s="11">
        <v>8.0462256083564601</v>
      </c>
      <c r="M56" s="11">
        <v>10.644680842268899</v>
      </c>
      <c r="N56" s="11"/>
      <c r="O56" s="47"/>
      <c r="P56" s="47"/>
      <c r="Q56" s="47"/>
      <c r="R56" s="47"/>
      <c r="S56" s="47"/>
      <c r="T56" s="47"/>
      <c r="U56" s="47"/>
      <c r="V56" s="11"/>
      <c r="W56" s="11"/>
      <c r="X56" s="11"/>
      <c r="Y56" s="11"/>
      <c r="Z56" s="11"/>
      <c r="AA56" s="11">
        <v>0</v>
      </c>
      <c r="AB56" s="11">
        <v>1</v>
      </c>
      <c r="AC56" s="11">
        <v>0.97585629495988901</v>
      </c>
      <c r="AD56" s="11">
        <v>-1.7107603408775901E-2</v>
      </c>
      <c r="AE56" s="11"/>
      <c r="AF56" s="19"/>
    </row>
    <row r="57" spans="1:32">
      <c r="A57" s="15" t="s">
        <v>22</v>
      </c>
      <c r="B57" s="16"/>
      <c r="C57" s="17"/>
      <c r="D57" s="11"/>
      <c r="E57" s="11">
        <v>3429.53</v>
      </c>
      <c r="F57" s="11">
        <v>-0.194109772423014</v>
      </c>
      <c r="G57" s="11">
        <v>5.6833379556870396</v>
      </c>
      <c r="H57" s="11">
        <v>2.5751997200479901</v>
      </c>
      <c r="I57" s="11">
        <v>1.5401878898952199</v>
      </c>
      <c r="J57" s="11">
        <v>-2.12751991963653</v>
      </c>
      <c r="K57" s="11">
        <v>14.7812903904334</v>
      </c>
      <c r="L57" s="11">
        <v>8.5521214328277093</v>
      </c>
      <c r="M57" s="11">
        <v>10.897604749644501</v>
      </c>
      <c r="N57" s="11"/>
      <c r="O57" s="47"/>
      <c r="P57" s="47"/>
      <c r="Q57" s="47"/>
      <c r="R57" s="47"/>
      <c r="S57" s="47"/>
      <c r="T57" s="47"/>
      <c r="U57" s="47"/>
      <c r="V57" s="11"/>
      <c r="W57" s="11"/>
      <c r="X57" s="11"/>
      <c r="Y57" s="11"/>
      <c r="Z57" s="11"/>
      <c r="AA57" s="11">
        <v>0</v>
      </c>
      <c r="AB57" s="11">
        <v>1</v>
      </c>
      <c r="AC57" s="11">
        <v>0.97585604330435105</v>
      </c>
      <c r="AD57" s="11">
        <v>-1.43225795965795E-2</v>
      </c>
      <c r="AE57" s="11"/>
      <c r="AF57" s="19"/>
    </row>
    <row r="58" spans="1:32">
      <c r="A58" s="15" t="s">
        <v>26</v>
      </c>
      <c r="B58" s="16"/>
      <c r="C58" s="17"/>
      <c r="D58" s="11"/>
      <c r="E58" s="11">
        <v>10758.54</v>
      </c>
      <c r="F58" s="11">
        <v>0.17626338386589699</v>
      </c>
      <c r="G58" s="11">
        <v>6.1192563542102398</v>
      </c>
      <c r="H58" s="11">
        <v>2.1967687759801202</v>
      </c>
      <c r="I58" s="11">
        <v>1.1690561225929299</v>
      </c>
      <c r="J58" s="11">
        <v>-1.4902085742618301</v>
      </c>
      <c r="K58" s="11">
        <v>15.4265040101598</v>
      </c>
      <c r="L58" s="11">
        <v>8.5481044304482001</v>
      </c>
      <c r="M58" s="11">
        <v>10.760963404470401</v>
      </c>
      <c r="N58" s="11"/>
      <c r="O58" s="47"/>
      <c r="P58" s="47"/>
      <c r="Q58" s="47"/>
      <c r="R58" s="47"/>
      <c r="S58" s="47"/>
      <c r="T58" s="47"/>
      <c r="U58" s="47"/>
      <c r="V58" s="11"/>
      <c r="W58" s="11"/>
      <c r="X58" s="11"/>
      <c r="Y58" s="11"/>
      <c r="Z58" s="11"/>
      <c r="AA58" s="11">
        <v>0</v>
      </c>
      <c r="AB58" s="11">
        <v>1</v>
      </c>
      <c r="AC58" s="11">
        <v>0.975856049877738</v>
      </c>
      <c r="AD58" s="11">
        <v>-1.1823648955251899E-2</v>
      </c>
      <c r="AE58" s="11"/>
      <c r="AF58" s="19"/>
    </row>
    <row r="59" spans="1:32">
      <c r="A59" s="15" t="s">
        <v>634</v>
      </c>
      <c r="B59" s="16"/>
      <c r="C59" s="17"/>
      <c r="D59" s="11"/>
      <c r="E59" s="11">
        <v>11404.05</v>
      </c>
      <c r="F59" s="11">
        <v>0.50251034852290499</v>
      </c>
      <c r="G59" s="11">
        <v>8.3574754833260005</v>
      </c>
      <c r="H59" s="11">
        <v>3.50221497762332</v>
      </c>
      <c r="I59" s="11">
        <v>2.3419916217060202</v>
      </c>
      <c r="J59" s="11">
        <v>6.7184410416886804</v>
      </c>
      <c r="K59" s="11">
        <v>25.0194465988193</v>
      </c>
      <c r="L59" s="11">
        <v>11.122826972995799</v>
      </c>
      <c r="M59" s="11">
        <v>10.405307863289201</v>
      </c>
      <c r="N59" s="11"/>
      <c r="O59" s="47"/>
      <c r="P59" s="47"/>
      <c r="Q59" s="47"/>
      <c r="R59" s="47"/>
      <c r="S59" s="47"/>
      <c r="T59" s="47"/>
      <c r="U59" s="47"/>
      <c r="V59" s="11"/>
      <c r="W59" s="11"/>
      <c r="X59" s="11"/>
      <c r="Y59" s="11"/>
      <c r="Z59" s="11"/>
      <c r="AA59" s="11">
        <v>0</v>
      </c>
      <c r="AB59" s="11">
        <v>1</v>
      </c>
      <c r="AC59" s="11">
        <v>0.97587013099938502</v>
      </c>
      <c r="AD59" s="11">
        <v>1.75228224782597E-2</v>
      </c>
      <c r="AE59" s="11"/>
      <c r="AF59" s="19"/>
    </row>
    <row r="60" spans="1:32">
      <c r="A60" s="29" t="s">
        <v>572</v>
      </c>
      <c r="B60" s="30"/>
      <c r="C60" s="31"/>
      <c r="D60" s="32"/>
      <c r="E60" s="32">
        <v>26402.959999999999</v>
      </c>
      <c r="F60" s="32">
        <v>-0.94036077678062002</v>
      </c>
      <c r="G60" s="32">
        <v>4.20482477397191</v>
      </c>
      <c r="H60" s="32">
        <v>2.18373904889215</v>
      </c>
      <c r="I60" s="32">
        <v>1.09282880393788</v>
      </c>
      <c r="J60" s="32">
        <v>-5.0657561671575904</v>
      </c>
      <c r="K60" s="32">
        <v>11.824493699217401</v>
      </c>
      <c r="L60" s="32">
        <v>7.4667519689293602</v>
      </c>
      <c r="M60" s="32">
        <v>10.022179233478999</v>
      </c>
      <c r="N60" s="32"/>
      <c r="O60" s="50"/>
      <c r="P60" s="50"/>
      <c r="Q60" s="50"/>
      <c r="R60" s="50"/>
      <c r="S60" s="50"/>
      <c r="T60" s="50"/>
      <c r="U60" s="50"/>
      <c r="V60" s="32"/>
      <c r="W60" s="32"/>
      <c r="X60" s="32"/>
      <c r="Y60" s="32"/>
      <c r="Z60" s="32"/>
      <c r="AA60" s="32">
        <v>0</v>
      </c>
      <c r="AB60" s="32">
        <v>1</v>
      </c>
      <c r="AC60" s="32">
        <v>0.97585834332656696</v>
      </c>
      <c r="AD60" s="32">
        <v>-2.5075696832496702E-2</v>
      </c>
      <c r="AE60" s="32"/>
      <c r="AF60" s="33"/>
    </row>
    <row r="61" spans="1:32" ht="15.75" thickBo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3"/>
    </row>
    <row r="62" spans="1:32" ht="16.5" thickTop="1" thickBot="1"/>
    <row r="63" spans="1:32" ht="20.25" thickTop="1" thickBot="1">
      <c r="A63" s="37" t="s">
        <v>883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9"/>
    </row>
    <row r="64" spans="1:32" ht="15.75" thickTop="1">
      <c r="A64" s="48" t="s">
        <v>884</v>
      </c>
      <c r="B64" s="22">
        <v>36540</v>
      </c>
      <c r="C64" s="23">
        <v>72.395700000000005</v>
      </c>
      <c r="D64" s="24">
        <v>74.010000000000005</v>
      </c>
      <c r="E64" s="25">
        <v>36.47</v>
      </c>
      <c r="F64" s="26">
        <v>-1.9887127116366601</v>
      </c>
      <c r="G64" s="26">
        <v>2.7903043968432901</v>
      </c>
      <c r="H64" s="26">
        <v>0.41299559471366099</v>
      </c>
      <c r="I64" s="27">
        <v>-0.273448181569591</v>
      </c>
      <c r="J64" s="26">
        <v>8.5093722106516001</v>
      </c>
      <c r="K64" s="26">
        <v>23.9498827686898</v>
      </c>
      <c r="L64" s="26">
        <v>13.770109042865201</v>
      </c>
      <c r="M64" s="26">
        <v>10.6210401664415</v>
      </c>
      <c r="N64" s="26">
        <v>8.1779898211200397</v>
      </c>
      <c r="O64" s="49">
        <v>2</v>
      </c>
      <c r="P64" s="49">
        <v>1</v>
      </c>
      <c r="Q64" s="49">
        <v>1</v>
      </c>
      <c r="R64" s="49">
        <v>1</v>
      </c>
      <c r="S64" s="49">
        <v>2</v>
      </c>
      <c r="T64" s="49">
        <v>2</v>
      </c>
      <c r="U64" s="49">
        <v>4</v>
      </c>
      <c r="V64" s="53">
        <v>0.81613880823478102</v>
      </c>
      <c r="W64" s="53">
        <v>9.0355870395566196E-2</v>
      </c>
      <c r="X64" s="53">
        <v>7.7109530906098803E-2</v>
      </c>
      <c r="Y64" s="53">
        <v>1.6395790463554299E-2</v>
      </c>
      <c r="Z64" s="26">
        <v>1.4256974122078701</v>
      </c>
      <c r="AA64" s="26">
        <v>3.5959371514042902E-2</v>
      </c>
      <c r="AB64" s="26">
        <v>0.94487091313239202</v>
      </c>
      <c r="AC64" s="26">
        <v>0.84278619109622399</v>
      </c>
      <c r="AD64" s="26">
        <v>1.51209230700805E-2</v>
      </c>
      <c r="AE64" s="26">
        <v>2.98</v>
      </c>
      <c r="AF64" s="28">
        <v>1</v>
      </c>
    </row>
    <row r="65" spans="1:32">
      <c r="A65" s="15" t="s">
        <v>885</v>
      </c>
      <c r="B65" s="7">
        <v>36662</v>
      </c>
      <c r="C65" s="8">
        <v>87.668700000000001</v>
      </c>
      <c r="D65" s="9">
        <v>89.36</v>
      </c>
      <c r="E65" s="10">
        <v>54.652000000000001</v>
      </c>
      <c r="F65" s="11">
        <v>-3.44851953925517</v>
      </c>
      <c r="G65" s="11">
        <v>-1.8991204451624499</v>
      </c>
      <c r="H65" s="11">
        <v>-1.7580442207442</v>
      </c>
      <c r="I65" s="12">
        <v>-2.3373838456040001</v>
      </c>
      <c r="J65" s="11">
        <v>5.6506021767287304</v>
      </c>
      <c r="K65" s="11">
        <v>21.522704362172501</v>
      </c>
      <c r="L65" s="11">
        <v>11.568781338982401</v>
      </c>
      <c r="M65" s="11">
        <v>14.121507378747101</v>
      </c>
      <c r="N65" s="11">
        <v>11.1066612194569</v>
      </c>
      <c r="O65" s="40">
        <v>5</v>
      </c>
      <c r="P65" s="40">
        <v>5</v>
      </c>
      <c r="Q65" s="40">
        <v>4</v>
      </c>
      <c r="R65" s="40">
        <v>2</v>
      </c>
      <c r="S65" s="40">
        <v>4</v>
      </c>
      <c r="T65" s="40">
        <v>4</v>
      </c>
      <c r="U65" s="40">
        <v>2</v>
      </c>
      <c r="V65" s="52">
        <v>0.73587625312511895</v>
      </c>
      <c r="W65" s="52">
        <v>6.75003301378969E-2</v>
      </c>
      <c r="X65" s="52">
        <v>8.7755129447628893E-2</v>
      </c>
      <c r="Y65" s="52">
        <v>0.10886828728935501</v>
      </c>
      <c r="Z65" s="11">
        <v>10.8868287289355</v>
      </c>
      <c r="AA65" s="11">
        <v>2.35625957505992E-2</v>
      </c>
      <c r="AB65" s="11">
        <v>0.89121437631076705</v>
      </c>
      <c r="AC65" s="11">
        <v>0.84467231177693203</v>
      </c>
      <c r="AD65" s="11">
        <v>5.2499586687656998E-3</v>
      </c>
      <c r="AE65" s="11">
        <v>3.01</v>
      </c>
      <c r="AF65" s="19">
        <v>1</v>
      </c>
    </row>
    <row r="66" spans="1:32">
      <c r="A66" s="15" t="s">
        <v>886</v>
      </c>
      <c r="B66" s="7">
        <v>36029</v>
      </c>
      <c r="C66" s="8">
        <v>164.67995097400001</v>
      </c>
      <c r="D66" s="9">
        <v>167.02</v>
      </c>
      <c r="E66" s="10">
        <v>113.58499999999999</v>
      </c>
      <c r="F66" s="11">
        <v>-2.7051705839574298</v>
      </c>
      <c r="G66" s="11">
        <v>-0.80527757667429001</v>
      </c>
      <c r="H66" s="11">
        <v>-8.5765179337193895E-2</v>
      </c>
      <c r="I66" s="12">
        <v>-0.25589147531885897</v>
      </c>
      <c r="J66" s="11">
        <v>0.43299765772759602</v>
      </c>
      <c r="K66" s="11">
        <v>19.984453053830801</v>
      </c>
      <c r="L66" s="11">
        <v>12.138973224652201</v>
      </c>
      <c r="M66" s="11">
        <v>11.7810175249371</v>
      </c>
      <c r="N66" s="11">
        <v>19.108385768465499</v>
      </c>
      <c r="O66" s="40">
        <v>3</v>
      </c>
      <c r="P66" s="40">
        <v>3</v>
      </c>
      <c r="Q66" s="40">
        <v>3</v>
      </c>
      <c r="R66" s="40">
        <v>5</v>
      </c>
      <c r="S66" s="40">
        <v>5</v>
      </c>
      <c r="T66" s="40">
        <v>3</v>
      </c>
      <c r="U66" s="40">
        <v>3</v>
      </c>
      <c r="V66" s="52">
        <v>0.75944913497854405</v>
      </c>
      <c r="W66" s="52">
        <v>3.8595044330108498E-2</v>
      </c>
      <c r="X66" s="52">
        <v>0</v>
      </c>
      <c r="Y66" s="52">
        <v>0.20195582069134699</v>
      </c>
      <c r="Z66" s="11">
        <v>4.6682280814234698</v>
      </c>
      <c r="AA66" s="11">
        <v>-2.7977677379559798E-3</v>
      </c>
      <c r="AB66" s="11">
        <v>0.84002145977392195</v>
      </c>
      <c r="AC66" s="11">
        <v>0.910928672659995</v>
      </c>
      <c r="AD66" s="11">
        <v>-1.2332220798938E-2</v>
      </c>
      <c r="AE66" s="11">
        <v>2.78</v>
      </c>
      <c r="AF66" s="19">
        <v>1</v>
      </c>
    </row>
    <row r="67" spans="1:32">
      <c r="A67" s="15" t="s">
        <v>887</v>
      </c>
      <c r="B67" s="7">
        <v>36588</v>
      </c>
      <c r="C67" s="8">
        <v>417.81228151520003</v>
      </c>
      <c r="D67" s="9">
        <v>384.21</v>
      </c>
      <c r="E67" s="10">
        <v>41.36</v>
      </c>
      <c r="F67" s="11">
        <v>-1.1944577161968499</v>
      </c>
      <c r="G67" s="11">
        <v>-0.217129071170097</v>
      </c>
      <c r="H67" s="11">
        <v>0.26666666666666</v>
      </c>
      <c r="I67" s="12">
        <v>7.2586498911198005E-2</v>
      </c>
      <c r="J67" s="11">
        <v>4.7619047619047699</v>
      </c>
      <c r="K67" s="11">
        <v>27.1435228698633</v>
      </c>
      <c r="L67" s="11">
        <v>17.808361459229101</v>
      </c>
      <c r="M67" s="11">
        <v>16.1423108769464</v>
      </c>
      <c r="N67" s="11">
        <v>9.0838317406647207</v>
      </c>
      <c r="O67" s="40">
        <v>1</v>
      </c>
      <c r="P67" s="40">
        <v>2</v>
      </c>
      <c r="Q67" s="40">
        <v>2</v>
      </c>
      <c r="R67" s="40">
        <v>3</v>
      </c>
      <c r="S67" s="40">
        <v>1</v>
      </c>
      <c r="T67" s="40">
        <v>1</v>
      </c>
      <c r="U67" s="40">
        <v>1</v>
      </c>
      <c r="V67" s="52">
        <v>0.83801343314858601</v>
      </c>
      <c r="W67" s="52">
        <v>0</v>
      </c>
      <c r="X67" s="52">
        <v>7.5379625232627201E-2</v>
      </c>
      <c r="Y67" s="52">
        <v>8.6606941618786598E-2</v>
      </c>
      <c r="Z67" s="11">
        <v>8.4678321771353904</v>
      </c>
      <c r="AA67" s="11">
        <v>2.0705164486599201E-3</v>
      </c>
      <c r="AB67" s="11">
        <v>0.808944703722555</v>
      </c>
      <c r="AC67" s="11">
        <v>0.89548482795162998</v>
      </c>
      <c r="AD67" s="11">
        <v>-6.5618542092235805E-4</v>
      </c>
      <c r="AE67" s="11">
        <v>2.5299999999999998</v>
      </c>
      <c r="AF67" s="19">
        <v>1</v>
      </c>
    </row>
    <row r="68" spans="1:32">
      <c r="A68" s="15" t="s">
        <v>888</v>
      </c>
      <c r="B68" s="7">
        <v>41281</v>
      </c>
      <c r="C68" s="8">
        <v>84.708299999999994</v>
      </c>
      <c r="D68" s="9">
        <v>78.760000000000005</v>
      </c>
      <c r="E68" s="10">
        <v>45.578499999999998</v>
      </c>
      <c r="F68" s="11">
        <v>-2.88540825479889</v>
      </c>
      <c r="G68" s="11">
        <v>-1.7802114445550701</v>
      </c>
      <c r="H68" s="11">
        <v>-1.9612693400558801</v>
      </c>
      <c r="I68" s="12">
        <v>-2.1870225075969598</v>
      </c>
      <c r="J68" s="11">
        <v>1.1028963228655799</v>
      </c>
      <c r="K68" s="11">
        <v>22.656655112269998</v>
      </c>
      <c r="L68" s="11"/>
      <c r="M68" s="11"/>
      <c r="N68" s="11">
        <v>21.595804143914801</v>
      </c>
      <c r="O68" s="40">
        <v>4</v>
      </c>
      <c r="P68" s="40">
        <v>4</v>
      </c>
      <c r="Q68" s="40">
        <v>5</v>
      </c>
      <c r="R68" s="40">
        <v>4</v>
      </c>
      <c r="S68" s="40">
        <v>3</v>
      </c>
      <c r="T68" s="40"/>
      <c r="U68" s="40"/>
      <c r="V68" s="52">
        <v>0.87384100116677499</v>
      </c>
      <c r="W68" s="52">
        <v>2.6669510601911299E-2</v>
      </c>
      <c r="X68" s="52">
        <v>3.94418269236873E-2</v>
      </c>
      <c r="Y68" s="52">
        <v>6.0047661307626198E-2</v>
      </c>
      <c r="Z68" s="11">
        <v>6.0047661307626203</v>
      </c>
      <c r="AA68" s="11">
        <v>-1.0286801678494E-2</v>
      </c>
      <c r="AB68" s="11">
        <v>0.93085541838138897</v>
      </c>
      <c r="AC68" s="11">
        <v>0.91243173335285899</v>
      </c>
      <c r="AD68" s="11">
        <v>-1.2006581452232301E-2</v>
      </c>
      <c r="AE68" s="11">
        <v>3</v>
      </c>
      <c r="AF68" s="19">
        <v>0</v>
      </c>
    </row>
    <row r="69" spans="1:32">
      <c r="A69" s="41" t="s">
        <v>91</v>
      </c>
      <c r="B69" s="13"/>
      <c r="C69" s="13"/>
      <c r="D69" s="13"/>
      <c r="E69" s="42">
        <f t="shared" ref="E69:N69" si="16">SUMPRODUCT($D64:$D68,E64:E68)/SUMIF(E64:E68,"&lt;&gt;"&amp;"",$D64:$D68)</f>
        <v>58.024733261066856</v>
      </c>
      <c r="F69" s="42">
        <f t="shared" si="16"/>
        <v>-2.008343347328569</v>
      </c>
      <c r="G69" s="42">
        <f t="shared" si="16"/>
        <v>-0.40501796061422918</v>
      </c>
      <c r="H69" s="42">
        <f t="shared" si="16"/>
        <v>-0.24310666163739728</v>
      </c>
      <c r="I69" s="42">
        <f t="shared" si="16"/>
        <v>-0.52461297332933343</v>
      </c>
      <c r="J69" s="42">
        <f t="shared" si="16"/>
        <v>3.9370163098426847</v>
      </c>
      <c r="K69" s="42">
        <f t="shared" si="16"/>
        <v>24.25992501895464</v>
      </c>
      <c r="L69" s="42">
        <f t="shared" si="16"/>
        <v>15.284794199476273</v>
      </c>
      <c r="M69" s="42">
        <f t="shared" si="16"/>
        <v>14.298438134802334</v>
      </c>
      <c r="N69" s="42">
        <f t="shared" si="16"/>
        <v>12.579675546708168</v>
      </c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20"/>
    </row>
    <row r="70" spans="1:32">
      <c r="A70" s="44" t="s">
        <v>92</v>
      </c>
      <c r="B70" s="13"/>
      <c r="C70" s="13"/>
      <c r="D70" s="13"/>
      <c r="E70" s="13"/>
      <c r="F70" s="45">
        <f t="shared" ref="F70:N70" si="17">MAX(F64:F68)</f>
        <v>-1.1944577161968499</v>
      </c>
      <c r="G70" s="45">
        <f t="shared" si="17"/>
        <v>2.7903043968432901</v>
      </c>
      <c r="H70" s="45">
        <f t="shared" si="17"/>
        <v>0.41299559471366099</v>
      </c>
      <c r="I70" s="45">
        <f t="shared" si="17"/>
        <v>7.2586498911198005E-2</v>
      </c>
      <c r="J70" s="45">
        <f t="shared" si="17"/>
        <v>8.5093722106516001</v>
      </c>
      <c r="K70" s="45">
        <f t="shared" si="17"/>
        <v>27.1435228698633</v>
      </c>
      <c r="L70" s="45">
        <f t="shared" si="17"/>
        <v>17.808361459229101</v>
      </c>
      <c r="M70" s="45">
        <f t="shared" si="17"/>
        <v>16.1423108769464</v>
      </c>
      <c r="N70" s="45">
        <f t="shared" si="17"/>
        <v>21.595804143914801</v>
      </c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20"/>
    </row>
    <row r="71" spans="1:32">
      <c r="A71" s="44" t="s">
        <v>93</v>
      </c>
      <c r="B71" s="13"/>
      <c r="C71" s="13"/>
      <c r="D71" s="13"/>
      <c r="E71" s="13"/>
      <c r="F71" s="45">
        <f t="shared" ref="F71:N71" si="18">MIN(F64:F68)</f>
        <v>-3.44851953925517</v>
      </c>
      <c r="G71" s="45">
        <f t="shared" si="18"/>
        <v>-1.8991204451624499</v>
      </c>
      <c r="H71" s="45">
        <f t="shared" si="18"/>
        <v>-1.9612693400558801</v>
      </c>
      <c r="I71" s="45">
        <f t="shared" si="18"/>
        <v>-2.3373838456040001</v>
      </c>
      <c r="J71" s="45">
        <f t="shared" si="18"/>
        <v>0.43299765772759602</v>
      </c>
      <c r="K71" s="45">
        <f t="shared" si="18"/>
        <v>19.984453053830801</v>
      </c>
      <c r="L71" s="45">
        <f t="shared" si="18"/>
        <v>11.568781338982401</v>
      </c>
      <c r="M71" s="45">
        <f t="shared" si="18"/>
        <v>10.6210401664415</v>
      </c>
      <c r="N71" s="45">
        <f t="shared" si="18"/>
        <v>8.1779898211200397</v>
      </c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20"/>
    </row>
    <row r="72" spans="1:32">
      <c r="A72" s="54" t="s">
        <v>94</v>
      </c>
      <c r="B72" s="18"/>
      <c r="C72" s="18"/>
      <c r="D72" s="18"/>
      <c r="E72" s="18"/>
      <c r="F72" s="55">
        <f t="shared" ref="F72:N72" si="19">MEDIAN(F64:F68)</f>
        <v>-2.7051705839574298</v>
      </c>
      <c r="G72" s="55">
        <f t="shared" si="19"/>
        <v>-0.80527757667429001</v>
      </c>
      <c r="H72" s="55">
        <f t="shared" si="19"/>
        <v>-8.5765179337193895E-2</v>
      </c>
      <c r="I72" s="55">
        <f t="shared" si="19"/>
        <v>-0.273448181569591</v>
      </c>
      <c r="J72" s="55">
        <f t="shared" si="19"/>
        <v>4.7619047619047699</v>
      </c>
      <c r="K72" s="55">
        <f t="shared" si="19"/>
        <v>22.656655112269998</v>
      </c>
      <c r="L72" s="55">
        <f t="shared" si="19"/>
        <v>12.954541133758701</v>
      </c>
      <c r="M72" s="55">
        <f t="shared" si="19"/>
        <v>12.951262451842101</v>
      </c>
      <c r="N72" s="55">
        <f t="shared" si="19"/>
        <v>11.1066612194569</v>
      </c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56"/>
    </row>
    <row r="73" spans="1:32" ht="15.75" thickBo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3"/>
    </row>
    <row r="74" spans="1:32" ht="16.5" thickTop="1" thickBot="1"/>
    <row r="75" spans="1:32" ht="20.25" thickTop="1" thickBot="1">
      <c r="A75" s="37" t="s">
        <v>889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9"/>
    </row>
    <row r="76" spans="1:32" ht="15.75" thickTop="1">
      <c r="A76" s="48" t="s">
        <v>890</v>
      </c>
      <c r="B76" s="22">
        <v>39714</v>
      </c>
      <c r="C76" s="23">
        <v>0.7160528890865</v>
      </c>
      <c r="D76" s="24">
        <v>0.73</v>
      </c>
      <c r="E76" s="25">
        <v>18.084</v>
      </c>
      <c r="F76" s="26">
        <v>1.92590588593362</v>
      </c>
      <c r="G76" s="26">
        <v>9.3283356508070803</v>
      </c>
      <c r="H76" s="26">
        <v>0.58793100571243895</v>
      </c>
      <c r="I76" s="27">
        <v>-0.549934007919062</v>
      </c>
      <c r="J76" s="26">
        <v>5.1927428408555603</v>
      </c>
      <c r="K76" s="26">
        <v>26.926966852528999</v>
      </c>
      <c r="L76" s="26">
        <v>5.3551321689473399</v>
      </c>
      <c r="M76" s="26"/>
      <c r="N76" s="26">
        <v>7.9289093071835097</v>
      </c>
      <c r="O76" s="49">
        <v>2</v>
      </c>
      <c r="P76" s="49">
        <v>1</v>
      </c>
      <c r="Q76" s="49">
        <v>1</v>
      </c>
      <c r="R76" s="49">
        <v>1</v>
      </c>
      <c r="S76" s="49">
        <v>1</v>
      </c>
      <c r="T76" s="49">
        <v>1</v>
      </c>
      <c r="U76" s="49"/>
      <c r="V76" s="53">
        <v>0.45482123053425</v>
      </c>
      <c r="W76" s="53">
        <v>0.18850745674741101</v>
      </c>
      <c r="X76" s="53">
        <v>0.34027174570010998</v>
      </c>
      <c r="Y76" s="53">
        <v>1.6399567018229099E-2</v>
      </c>
      <c r="Z76" s="26">
        <v>1.63995670182291</v>
      </c>
      <c r="AA76" s="26">
        <v>3.66206602572135E-2</v>
      </c>
      <c r="AB76" s="26">
        <v>0.72475519428291701</v>
      </c>
      <c r="AC76" s="26">
        <v>0.66689595637132904</v>
      </c>
      <c r="AD76" s="26">
        <v>1.2047838139096699E-2</v>
      </c>
      <c r="AE76" s="26">
        <v>2.5</v>
      </c>
      <c r="AF76" s="28">
        <v>1</v>
      </c>
    </row>
    <row r="77" spans="1:32">
      <c r="A77" s="15" t="s">
        <v>891</v>
      </c>
      <c r="B77" s="7">
        <v>38115</v>
      </c>
      <c r="C77" s="8">
        <v>1548.7679000000001</v>
      </c>
      <c r="D77" s="9">
        <v>1549.36</v>
      </c>
      <c r="E77" s="10">
        <v>72.656000000000006</v>
      </c>
      <c r="F77" s="11">
        <v>2.2559184609820102</v>
      </c>
      <c r="G77" s="11">
        <v>7.2307240464780902</v>
      </c>
      <c r="H77" s="11">
        <v>-3.8739629101887898</v>
      </c>
      <c r="I77" s="12">
        <v>-4.8201688598358396</v>
      </c>
      <c r="J77" s="11">
        <v>-1.50889735675234</v>
      </c>
      <c r="K77" s="11">
        <v>18.871876599912099</v>
      </c>
      <c r="L77" s="11">
        <v>1.4703723260677499</v>
      </c>
      <c r="M77" s="11">
        <v>12.203708167341</v>
      </c>
      <c r="N77" s="11">
        <v>17.7374229172055</v>
      </c>
      <c r="O77" s="40">
        <v>1</v>
      </c>
      <c r="P77" s="40">
        <v>2</v>
      </c>
      <c r="Q77" s="40">
        <v>2</v>
      </c>
      <c r="R77" s="40">
        <v>2</v>
      </c>
      <c r="S77" s="40">
        <v>2</v>
      </c>
      <c r="T77" s="40">
        <v>2</v>
      </c>
      <c r="U77" s="40">
        <v>1</v>
      </c>
      <c r="V77" s="52">
        <v>0.46869265747113997</v>
      </c>
      <c r="W77" s="52">
        <v>0.32307563485845903</v>
      </c>
      <c r="X77" s="52">
        <v>0.18553305694168701</v>
      </c>
      <c r="Y77" s="52">
        <v>2.2698650728713899E-2</v>
      </c>
      <c r="Z77" s="11">
        <v>2.2698650728713901</v>
      </c>
      <c r="AA77" s="11">
        <v>2.10049634836116E-2</v>
      </c>
      <c r="AB77" s="11">
        <v>0.86262960248410503</v>
      </c>
      <c r="AC77" s="11">
        <v>0.75490419989759705</v>
      </c>
      <c r="AD77" s="11">
        <v>-4.4488299388999999E-3</v>
      </c>
      <c r="AE77" s="11">
        <v>1.75</v>
      </c>
      <c r="AF77" s="19">
        <v>1</v>
      </c>
    </row>
    <row r="78" spans="1:32">
      <c r="A78" s="41" t="s">
        <v>91</v>
      </c>
      <c r="B78" s="13"/>
      <c r="C78" s="13"/>
      <c r="D78" s="13"/>
      <c r="E78" s="42">
        <f t="shared" ref="E78:N78" si="20">SUMPRODUCT($D76:$D77,E76:E77)/SUMIF(E76:E77,"&lt;&gt;"&amp;"",$D76:$D77)</f>
        <v>72.630299840654416</v>
      </c>
      <c r="F78" s="42">
        <f t="shared" si="20"/>
        <v>2.2557630447288988</v>
      </c>
      <c r="G78" s="42">
        <f t="shared" si="20"/>
        <v>7.2317118965198048</v>
      </c>
      <c r="H78" s="42">
        <f t="shared" si="20"/>
        <v>-3.8718616240966224</v>
      </c>
      <c r="I78" s="42">
        <f t="shared" si="20"/>
        <v>-4.8181578337393551</v>
      </c>
      <c r="J78" s="42">
        <f t="shared" si="20"/>
        <v>-1.5057412836570658</v>
      </c>
      <c r="K78" s="42">
        <f t="shared" si="20"/>
        <v>18.87567006731361</v>
      </c>
      <c r="L78" s="42">
        <f t="shared" si="20"/>
        <v>1.4722018164104411</v>
      </c>
      <c r="M78" s="42">
        <f t="shared" si="20"/>
        <v>12.203708167340999</v>
      </c>
      <c r="N78" s="42">
        <f t="shared" si="20"/>
        <v>17.732803691911926</v>
      </c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20"/>
    </row>
    <row r="79" spans="1:32">
      <c r="A79" s="44" t="s">
        <v>92</v>
      </c>
      <c r="B79" s="13"/>
      <c r="C79" s="13"/>
      <c r="D79" s="13"/>
      <c r="E79" s="13"/>
      <c r="F79" s="45">
        <f t="shared" ref="F79:N79" si="21">MAX(F76:F77)</f>
        <v>2.2559184609820102</v>
      </c>
      <c r="G79" s="45">
        <f t="shared" si="21"/>
        <v>9.3283356508070803</v>
      </c>
      <c r="H79" s="45">
        <f t="shared" si="21"/>
        <v>0.58793100571243895</v>
      </c>
      <c r="I79" s="45">
        <f t="shared" si="21"/>
        <v>-0.549934007919062</v>
      </c>
      <c r="J79" s="45">
        <f t="shared" si="21"/>
        <v>5.1927428408555603</v>
      </c>
      <c r="K79" s="45">
        <f t="shared" si="21"/>
        <v>26.926966852528999</v>
      </c>
      <c r="L79" s="45">
        <f t="shared" si="21"/>
        <v>5.3551321689473399</v>
      </c>
      <c r="M79" s="45">
        <f t="shared" si="21"/>
        <v>12.203708167341</v>
      </c>
      <c r="N79" s="45">
        <f t="shared" si="21"/>
        <v>17.7374229172055</v>
      </c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20"/>
    </row>
    <row r="80" spans="1:32">
      <c r="A80" s="44" t="s">
        <v>93</v>
      </c>
      <c r="B80" s="13"/>
      <c r="C80" s="13"/>
      <c r="D80" s="13"/>
      <c r="E80" s="13"/>
      <c r="F80" s="45">
        <f t="shared" ref="F80:N80" si="22">MIN(F76:F77)</f>
        <v>1.92590588593362</v>
      </c>
      <c r="G80" s="45">
        <f t="shared" si="22"/>
        <v>7.2307240464780902</v>
      </c>
      <c r="H80" s="45">
        <f t="shared" si="22"/>
        <v>-3.8739629101887898</v>
      </c>
      <c r="I80" s="45">
        <f t="shared" si="22"/>
        <v>-4.8201688598358396</v>
      </c>
      <c r="J80" s="45">
        <f t="shared" si="22"/>
        <v>-1.50889735675234</v>
      </c>
      <c r="K80" s="45">
        <f t="shared" si="22"/>
        <v>18.871876599912099</v>
      </c>
      <c r="L80" s="45">
        <f t="shared" si="22"/>
        <v>1.4703723260677499</v>
      </c>
      <c r="M80" s="45">
        <f t="shared" si="22"/>
        <v>12.203708167341</v>
      </c>
      <c r="N80" s="45">
        <f t="shared" si="22"/>
        <v>7.9289093071835097</v>
      </c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20"/>
    </row>
    <row r="81" spans="1:32">
      <c r="A81" s="54" t="s">
        <v>94</v>
      </c>
      <c r="B81" s="18"/>
      <c r="C81" s="18"/>
      <c r="D81" s="18"/>
      <c r="E81" s="18"/>
      <c r="F81" s="55">
        <f t="shared" ref="F81:N81" si="23">MEDIAN(F76:F77)</f>
        <v>2.0909121734578151</v>
      </c>
      <c r="G81" s="55">
        <f t="shared" si="23"/>
        <v>8.2795298486425857</v>
      </c>
      <c r="H81" s="55">
        <f t="shared" si="23"/>
        <v>-1.6430159522381755</v>
      </c>
      <c r="I81" s="55">
        <f t="shared" si="23"/>
        <v>-2.6850514338774509</v>
      </c>
      <c r="J81" s="55">
        <f t="shared" si="23"/>
        <v>1.84192274205161</v>
      </c>
      <c r="K81" s="55">
        <f t="shared" si="23"/>
        <v>22.899421726220549</v>
      </c>
      <c r="L81" s="55">
        <f t="shared" si="23"/>
        <v>3.4127522475075449</v>
      </c>
      <c r="M81" s="55">
        <f t="shared" si="23"/>
        <v>12.203708167341</v>
      </c>
      <c r="N81" s="55">
        <f t="shared" si="23"/>
        <v>12.833166112194505</v>
      </c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56"/>
    </row>
    <row r="82" spans="1:32" ht="15.75" thickBot="1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3"/>
    </row>
    <row r="83" spans="1:32" ht="16.5" thickTop="1" thickBot="1"/>
    <row r="84" spans="1:32" ht="20.25" thickTop="1" thickBot="1">
      <c r="A84" s="37" t="s">
        <v>892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9"/>
    </row>
    <row r="85" spans="1:32" ht="15.75" thickTop="1">
      <c r="A85" s="48" t="s">
        <v>710</v>
      </c>
      <c r="B85" s="22">
        <v>34790</v>
      </c>
      <c r="C85" s="23">
        <v>556.10955941500004</v>
      </c>
      <c r="D85" s="24">
        <v>792.29</v>
      </c>
      <c r="E85" s="25">
        <v>53.197800000000001</v>
      </c>
      <c r="F85" s="26">
        <v>-0.30584134480238201</v>
      </c>
      <c r="G85" s="26">
        <v>3.9238745672915298</v>
      </c>
      <c r="H85" s="26">
        <v>2.4508331214901502</v>
      </c>
      <c r="I85" s="27">
        <v>1.5527523461183099</v>
      </c>
      <c r="J85" s="26">
        <v>-4.2757404541692097</v>
      </c>
      <c r="K85" s="26">
        <v>16.073372596718201</v>
      </c>
      <c r="L85" s="26">
        <v>8.9014004970478808</v>
      </c>
      <c r="M85" s="26">
        <v>6.4532237561428598</v>
      </c>
      <c r="N85" s="26">
        <v>8.1812503568478494</v>
      </c>
      <c r="O85" s="49">
        <v>1</v>
      </c>
      <c r="P85" s="49">
        <v>1</v>
      </c>
      <c r="Q85" s="49">
        <v>1</v>
      </c>
      <c r="R85" s="49">
        <v>1</v>
      </c>
      <c r="S85" s="49">
        <v>1</v>
      </c>
      <c r="T85" s="49">
        <v>1</v>
      </c>
      <c r="U85" s="49">
        <v>1</v>
      </c>
      <c r="V85" s="53">
        <v>0.80655210441624203</v>
      </c>
      <c r="W85" s="53">
        <v>0</v>
      </c>
      <c r="X85" s="53">
        <v>0</v>
      </c>
      <c r="Y85" s="53">
        <v>0.193447895583757</v>
      </c>
      <c r="Z85" s="26">
        <v>10.506217498604601</v>
      </c>
      <c r="AA85" s="26">
        <v>-1.8594800520618801E-4</v>
      </c>
      <c r="AB85" s="26">
        <v>0.91851599082695601</v>
      </c>
      <c r="AC85" s="26">
        <v>0.95555950263732603</v>
      </c>
      <c r="AD85" s="26">
        <v>-2.7962875106709102E-2</v>
      </c>
      <c r="AE85" s="26">
        <v>1.95</v>
      </c>
      <c r="AF85" s="28">
        <v>1</v>
      </c>
    </row>
    <row r="86" spans="1:32">
      <c r="A86" s="41" t="s">
        <v>91</v>
      </c>
      <c r="B86" s="13"/>
      <c r="C86" s="13"/>
      <c r="D86" s="13"/>
      <c r="E86" s="42">
        <f t="shared" ref="E86:N86" si="24">SUMPRODUCT($D85:$D85,E85:E85)/SUMIF(E85:E85,"&lt;&gt;"&amp;"",$D85:$D85)</f>
        <v>53.197800000000001</v>
      </c>
      <c r="F86" s="42">
        <f t="shared" si="24"/>
        <v>-0.30584134480238201</v>
      </c>
      <c r="G86" s="42">
        <f t="shared" si="24"/>
        <v>3.9238745672915294</v>
      </c>
      <c r="H86" s="42">
        <f t="shared" si="24"/>
        <v>2.4508331214901502</v>
      </c>
      <c r="I86" s="42">
        <f t="shared" si="24"/>
        <v>1.5527523461183099</v>
      </c>
      <c r="J86" s="42">
        <f t="shared" si="24"/>
        <v>-4.2757404541692097</v>
      </c>
      <c r="K86" s="42">
        <f t="shared" si="24"/>
        <v>16.073372596718201</v>
      </c>
      <c r="L86" s="42">
        <f t="shared" si="24"/>
        <v>8.9014004970478808</v>
      </c>
      <c r="M86" s="42">
        <f t="shared" si="24"/>
        <v>6.4532237561428598</v>
      </c>
      <c r="N86" s="42">
        <f t="shared" si="24"/>
        <v>8.1812503568478494</v>
      </c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20"/>
    </row>
    <row r="87" spans="1:32">
      <c r="A87" s="44" t="s">
        <v>92</v>
      </c>
      <c r="B87" s="13"/>
      <c r="C87" s="13"/>
      <c r="D87" s="13"/>
      <c r="E87" s="13"/>
      <c r="F87" s="45">
        <f t="shared" ref="F87:N87" si="25">MAX(F85:F85)</f>
        <v>-0.30584134480238201</v>
      </c>
      <c r="G87" s="45">
        <f t="shared" si="25"/>
        <v>3.9238745672915298</v>
      </c>
      <c r="H87" s="45">
        <f t="shared" si="25"/>
        <v>2.4508331214901502</v>
      </c>
      <c r="I87" s="45">
        <f t="shared" si="25"/>
        <v>1.5527523461183099</v>
      </c>
      <c r="J87" s="45">
        <f t="shared" si="25"/>
        <v>-4.2757404541692097</v>
      </c>
      <c r="K87" s="45">
        <f t="shared" si="25"/>
        <v>16.073372596718201</v>
      </c>
      <c r="L87" s="45">
        <f t="shared" si="25"/>
        <v>8.9014004970478808</v>
      </c>
      <c r="M87" s="45">
        <f t="shared" si="25"/>
        <v>6.4532237561428598</v>
      </c>
      <c r="N87" s="45">
        <f t="shared" si="25"/>
        <v>8.1812503568478494</v>
      </c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20"/>
    </row>
    <row r="88" spans="1:32">
      <c r="A88" s="44" t="s">
        <v>93</v>
      </c>
      <c r="B88" s="13"/>
      <c r="C88" s="13"/>
      <c r="D88" s="13"/>
      <c r="E88" s="13"/>
      <c r="F88" s="45">
        <f t="shared" ref="F88:N88" si="26">MIN(F85:F85)</f>
        <v>-0.30584134480238201</v>
      </c>
      <c r="G88" s="45">
        <f t="shared" si="26"/>
        <v>3.9238745672915298</v>
      </c>
      <c r="H88" s="45">
        <f t="shared" si="26"/>
        <v>2.4508331214901502</v>
      </c>
      <c r="I88" s="45">
        <f t="shared" si="26"/>
        <v>1.5527523461183099</v>
      </c>
      <c r="J88" s="45">
        <f t="shared" si="26"/>
        <v>-4.2757404541692097</v>
      </c>
      <c r="K88" s="45">
        <f t="shared" si="26"/>
        <v>16.073372596718201</v>
      </c>
      <c r="L88" s="45">
        <f t="shared" si="26"/>
        <v>8.9014004970478808</v>
      </c>
      <c r="M88" s="45">
        <f t="shared" si="26"/>
        <v>6.4532237561428598</v>
      </c>
      <c r="N88" s="45">
        <f t="shared" si="26"/>
        <v>8.1812503568478494</v>
      </c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20"/>
    </row>
    <row r="89" spans="1:32">
      <c r="A89" s="54" t="s">
        <v>94</v>
      </c>
      <c r="B89" s="18"/>
      <c r="C89" s="18"/>
      <c r="D89" s="18"/>
      <c r="E89" s="18"/>
      <c r="F89" s="55">
        <f t="shared" ref="F89:N89" si="27">MEDIAN(F85:F85)</f>
        <v>-0.30584134480238201</v>
      </c>
      <c r="G89" s="55">
        <f t="shared" si="27"/>
        <v>3.9238745672915298</v>
      </c>
      <c r="H89" s="55">
        <f t="shared" si="27"/>
        <v>2.4508331214901502</v>
      </c>
      <c r="I89" s="55">
        <f t="shared" si="27"/>
        <v>1.5527523461183099</v>
      </c>
      <c r="J89" s="55">
        <f t="shared" si="27"/>
        <v>-4.2757404541692097</v>
      </c>
      <c r="K89" s="55">
        <f t="shared" si="27"/>
        <v>16.073372596718201</v>
      </c>
      <c r="L89" s="55">
        <f t="shared" si="27"/>
        <v>8.9014004970478808</v>
      </c>
      <c r="M89" s="55">
        <f t="shared" si="27"/>
        <v>6.4532237561428598</v>
      </c>
      <c r="N89" s="55">
        <f t="shared" si="27"/>
        <v>8.1812503568478494</v>
      </c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56"/>
    </row>
    <row r="90" spans="1:32" ht="15.75" thickBot="1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3"/>
    </row>
    <row r="91" spans="1:32" ht="16.5" thickTop="1" thickBot="1"/>
    <row r="92" spans="1:32" ht="20.25" thickTop="1" thickBot="1">
      <c r="A92" s="37" t="s">
        <v>893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9"/>
    </row>
    <row r="93" spans="1:32" ht="15.75" thickTop="1">
      <c r="A93" s="48" t="s">
        <v>894</v>
      </c>
      <c r="B93" s="22">
        <v>36082</v>
      </c>
      <c r="C93" s="23">
        <v>1913.3625999999999</v>
      </c>
      <c r="D93" s="24">
        <v>1962.51</v>
      </c>
      <c r="E93" s="25">
        <v>148.08580000000001</v>
      </c>
      <c r="F93" s="26">
        <v>1.2298452285822301</v>
      </c>
      <c r="G93" s="26">
        <v>2.7855400679937601</v>
      </c>
      <c r="H93" s="26">
        <v>-1.7760278688326001</v>
      </c>
      <c r="I93" s="27">
        <v>-2.1027774802896499</v>
      </c>
      <c r="J93" s="26">
        <v>-0.78794387583126502</v>
      </c>
      <c r="K93" s="26">
        <v>27.089798258006802</v>
      </c>
      <c r="L93" s="26">
        <v>19.1602250266826</v>
      </c>
      <c r="M93" s="26">
        <v>18.1663025468992</v>
      </c>
      <c r="N93" s="26">
        <v>18.175326952967701</v>
      </c>
      <c r="O93" s="49">
        <v>2</v>
      </c>
      <c r="P93" s="49">
        <v>2</v>
      </c>
      <c r="Q93" s="49">
        <v>2</v>
      </c>
      <c r="R93" s="49">
        <v>2</v>
      </c>
      <c r="S93" s="49">
        <v>2</v>
      </c>
      <c r="T93" s="49">
        <v>2</v>
      </c>
      <c r="U93" s="49">
        <v>2</v>
      </c>
      <c r="V93" s="53">
        <v>0.84239588698482104</v>
      </c>
      <c r="W93" s="53">
        <v>5.8712264426870102E-2</v>
      </c>
      <c r="X93" s="53">
        <v>3.2085924995296899E-3</v>
      </c>
      <c r="Y93" s="53">
        <v>9.5683256088779298E-2</v>
      </c>
      <c r="Z93" s="26">
        <v>9.4475772780145597</v>
      </c>
      <c r="AA93" s="26">
        <v>1.3311317172742599E-2</v>
      </c>
      <c r="AB93" s="26">
        <v>0.74284017252017098</v>
      </c>
      <c r="AC93" s="26">
        <v>0.845433288819329</v>
      </c>
      <c r="AD93" s="26">
        <v>-1.4267771712636599E-2</v>
      </c>
      <c r="AE93" s="26">
        <v>2.6</v>
      </c>
      <c r="AF93" s="28">
        <v>1</v>
      </c>
    </row>
    <row r="94" spans="1:32">
      <c r="A94" s="15" t="s">
        <v>895</v>
      </c>
      <c r="B94" s="7">
        <v>38093</v>
      </c>
      <c r="C94" s="8">
        <v>676.57929999999999</v>
      </c>
      <c r="D94" s="9">
        <v>693.24</v>
      </c>
      <c r="E94" s="10">
        <v>87.329499999999996</v>
      </c>
      <c r="F94" s="11">
        <v>2.3187940536892699</v>
      </c>
      <c r="G94" s="11">
        <v>4.6340960774869497</v>
      </c>
      <c r="H94" s="11">
        <v>0.80210447096194004</v>
      </c>
      <c r="I94" s="12">
        <v>-0.15606064070610201</v>
      </c>
      <c r="J94" s="11">
        <v>3.0481566746866799</v>
      </c>
      <c r="K94" s="11">
        <v>43.279445499425897</v>
      </c>
      <c r="L94" s="11">
        <v>26.9598198966079</v>
      </c>
      <c r="M94" s="11">
        <v>18.2454012232301</v>
      </c>
      <c r="N94" s="11">
        <v>19.4289762143225</v>
      </c>
      <c r="O94" s="40">
        <v>1</v>
      </c>
      <c r="P94" s="40">
        <v>1</v>
      </c>
      <c r="Q94" s="40">
        <v>1</v>
      </c>
      <c r="R94" s="40">
        <v>1</v>
      </c>
      <c r="S94" s="40">
        <v>1</v>
      </c>
      <c r="T94" s="40">
        <v>1</v>
      </c>
      <c r="U94" s="40">
        <v>1</v>
      </c>
      <c r="V94" s="52">
        <v>0.72111106895792199</v>
      </c>
      <c r="W94" s="52">
        <v>0.127281699651217</v>
      </c>
      <c r="X94" s="52">
        <v>4.7749065365219799E-2</v>
      </c>
      <c r="Y94" s="52">
        <v>0.103858166025642</v>
      </c>
      <c r="Z94" s="11">
        <v>5.3673431676563901</v>
      </c>
      <c r="AA94" s="11"/>
      <c r="AB94" s="11"/>
      <c r="AC94" s="11"/>
      <c r="AD94" s="11">
        <v>7.0735509557195301E-3</v>
      </c>
      <c r="AE94" s="11">
        <v>2.77</v>
      </c>
      <c r="AF94" s="19">
        <v>1</v>
      </c>
    </row>
    <row r="95" spans="1:32">
      <c r="A95" s="41" t="s">
        <v>91</v>
      </c>
      <c r="B95" s="13"/>
      <c r="C95" s="13"/>
      <c r="D95" s="13"/>
      <c r="E95" s="42">
        <f t="shared" ref="E95:N95" si="28">SUMPRODUCT($D93:$D94,E93:E94)/SUMIF(E93:E94,"&lt;&gt;"&amp;"",$D93:$D94)</f>
        <v>132.22636390398193</v>
      </c>
      <c r="F95" s="42">
        <f t="shared" si="28"/>
        <v>1.5140974675042689</v>
      </c>
      <c r="G95" s="42">
        <f t="shared" si="28"/>
        <v>3.268075309647176</v>
      </c>
      <c r="H95" s="42">
        <f t="shared" si="28"/>
        <v>-1.1030486865906093</v>
      </c>
      <c r="I95" s="42">
        <f t="shared" si="28"/>
        <v>-1.5946189631578043</v>
      </c>
      <c r="J95" s="42">
        <f t="shared" si="28"/>
        <v>0.21340728509919155</v>
      </c>
      <c r="K95" s="42">
        <f t="shared" si="28"/>
        <v>31.315840262578533</v>
      </c>
      <c r="L95" s="42">
        <f t="shared" si="28"/>
        <v>21.196181403460166</v>
      </c>
      <c r="M95" s="42">
        <f t="shared" si="28"/>
        <v>18.18694995963746</v>
      </c>
      <c r="N95" s="42">
        <f t="shared" si="28"/>
        <v>18.50257154072694</v>
      </c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20"/>
    </row>
    <row r="96" spans="1:32">
      <c r="A96" s="44" t="s">
        <v>92</v>
      </c>
      <c r="B96" s="13"/>
      <c r="C96" s="13"/>
      <c r="D96" s="13"/>
      <c r="E96" s="13"/>
      <c r="F96" s="45">
        <f t="shared" ref="F96:N96" si="29">MAX(F93:F94)</f>
        <v>2.3187940536892699</v>
      </c>
      <c r="G96" s="45">
        <f t="shared" si="29"/>
        <v>4.6340960774869497</v>
      </c>
      <c r="H96" s="45">
        <f t="shared" si="29"/>
        <v>0.80210447096194004</v>
      </c>
      <c r="I96" s="45">
        <f t="shared" si="29"/>
        <v>-0.15606064070610201</v>
      </c>
      <c r="J96" s="45">
        <f t="shared" si="29"/>
        <v>3.0481566746866799</v>
      </c>
      <c r="K96" s="45">
        <f t="shared" si="29"/>
        <v>43.279445499425897</v>
      </c>
      <c r="L96" s="45">
        <f t="shared" si="29"/>
        <v>26.9598198966079</v>
      </c>
      <c r="M96" s="45">
        <f t="shared" si="29"/>
        <v>18.2454012232301</v>
      </c>
      <c r="N96" s="45">
        <f t="shared" si="29"/>
        <v>19.4289762143225</v>
      </c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20"/>
    </row>
    <row r="97" spans="1:32">
      <c r="A97" s="44" t="s">
        <v>93</v>
      </c>
      <c r="B97" s="13"/>
      <c r="C97" s="13"/>
      <c r="D97" s="13"/>
      <c r="E97" s="13"/>
      <c r="F97" s="45">
        <f t="shared" ref="F97:N97" si="30">MIN(F93:F94)</f>
        <v>1.2298452285822301</v>
      </c>
      <c r="G97" s="45">
        <f t="shared" si="30"/>
        <v>2.7855400679937601</v>
      </c>
      <c r="H97" s="45">
        <f t="shared" si="30"/>
        <v>-1.7760278688326001</v>
      </c>
      <c r="I97" s="45">
        <f t="shared" si="30"/>
        <v>-2.1027774802896499</v>
      </c>
      <c r="J97" s="45">
        <f t="shared" si="30"/>
        <v>-0.78794387583126502</v>
      </c>
      <c r="K97" s="45">
        <f t="shared" si="30"/>
        <v>27.089798258006802</v>
      </c>
      <c r="L97" s="45">
        <f t="shared" si="30"/>
        <v>19.1602250266826</v>
      </c>
      <c r="M97" s="45">
        <f t="shared" si="30"/>
        <v>18.1663025468992</v>
      </c>
      <c r="N97" s="45">
        <f t="shared" si="30"/>
        <v>18.175326952967701</v>
      </c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20"/>
    </row>
    <row r="98" spans="1:32">
      <c r="A98" s="44" t="s">
        <v>94</v>
      </c>
      <c r="B98" s="13"/>
      <c r="C98" s="13"/>
      <c r="D98" s="13"/>
      <c r="E98" s="13"/>
      <c r="F98" s="45">
        <f t="shared" ref="F98:N98" si="31">MEDIAN(F93:F94)</f>
        <v>1.77431964113575</v>
      </c>
      <c r="G98" s="45">
        <f t="shared" si="31"/>
        <v>3.7098180727403549</v>
      </c>
      <c r="H98" s="45">
        <f t="shared" si="31"/>
        <v>-0.48696169893533003</v>
      </c>
      <c r="I98" s="45">
        <f t="shared" si="31"/>
        <v>-1.129419060497876</v>
      </c>
      <c r="J98" s="45">
        <f t="shared" si="31"/>
        <v>1.1301063994277074</v>
      </c>
      <c r="K98" s="45">
        <f t="shared" si="31"/>
        <v>35.184621878716349</v>
      </c>
      <c r="L98" s="45">
        <f t="shared" si="31"/>
        <v>23.06002246164525</v>
      </c>
      <c r="M98" s="45">
        <f t="shared" si="31"/>
        <v>18.20585188506465</v>
      </c>
      <c r="N98" s="45">
        <f t="shared" si="31"/>
        <v>18.802151583645099</v>
      </c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20"/>
    </row>
    <row r="99" spans="1:32">
      <c r="A99" s="46" t="s">
        <v>95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21"/>
    </row>
    <row r="100" spans="1:32">
      <c r="A100" s="15" t="s">
        <v>896</v>
      </c>
      <c r="B100" s="16"/>
      <c r="C100" s="17"/>
      <c r="D100" s="11"/>
      <c r="E100" s="11">
        <v>20029.32</v>
      </c>
      <c r="F100" s="11">
        <v>0.392058583236018</v>
      </c>
      <c r="G100" s="11">
        <v>10.596962262682</v>
      </c>
      <c r="H100" s="11">
        <v>4.2832017643879796</v>
      </c>
      <c r="I100" s="11">
        <v>3.6245507984483099</v>
      </c>
      <c r="J100" s="11">
        <v>-4.8884169818165901</v>
      </c>
      <c r="K100" s="11">
        <v>15.9328570016278</v>
      </c>
      <c r="L100" s="11">
        <v>9.7137182374279298</v>
      </c>
      <c r="M100" s="11">
        <v>16.5536246076352</v>
      </c>
      <c r="N100" s="11"/>
      <c r="O100" s="47"/>
      <c r="P100" s="47"/>
      <c r="Q100" s="47"/>
      <c r="R100" s="47"/>
      <c r="S100" s="47"/>
      <c r="T100" s="47"/>
      <c r="U100" s="47"/>
      <c r="V100" s="11"/>
      <c r="W100" s="11"/>
      <c r="X100" s="11"/>
      <c r="Y100" s="11"/>
      <c r="Z100" s="11"/>
      <c r="AA100" s="11">
        <v>0</v>
      </c>
      <c r="AB100" s="11">
        <v>1</v>
      </c>
      <c r="AC100" s="11">
        <v>0.97585602127312998</v>
      </c>
      <c r="AD100" s="11">
        <v>-9.4210517475167999E-3</v>
      </c>
      <c r="AE100" s="11"/>
      <c r="AF100" s="19"/>
    </row>
    <row r="101" spans="1:32">
      <c r="A101" s="15" t="s">
        <v>897</v>
      </c>
      <c r="B101" s="16"/>
      <c r="C101" s="17"/>
      <c r="D101" s="11"/>
      <c r="E101" s="11">
        <v>8245.3799999999992</v>
      </c>
      <c r="F101" s="11">
        <v>1.2044554911166201</v>
      </c>
      <c r="G101" s="11">
        <v>8.2885161676693695</v>
      </c>
      <c r="H101" s="11">
        <v>5.5693761771179</v>
      </c>
      <c r="I101" s="11">
        <v>4.7454022762178498</v>
      </c>
      <c r="J101" s="11">
        <v>8.3041623922754795</v>
      </c>
      <c r="K101" s="11">
        <v>8.6101940435994209</v>
      </c>
      <c r="L101" s="11">
        <v>16.342440864724701</v>
      </c>
      <c r="M101" s="11">
        <v>15.9100101740634</v>
      </c>
      <c r="N101" s="11"/>
      <c r="O101" s="47"/>
      <c r="P101" s="47"/>
      <c r="Q101" s="47"/>
      <c r="R101" s="47"/>
      <c r="S101" s="47"/>
      <c r="T101" s="47"/>
      <c r="U101" s="47"/>
      <c r="V101" s="11"/>
      <c r="W101" s="11"/>
      <c r="X101" s="11"/>
      <c r="Y101" s="11"/>
      <c r="Z101" s="11"/>
      <c r="AA101" s="11">
        <v>0</v>
      </c>
      <c r="AB101" s="11">
        <v>1</v>
      </c>
      <c r="AC101" s="11">
        <v>0.97587616718250803</v>
      </c>
      <c r="AD101" s="11">
        <v>2.2334822847003801E-2</v>
      </c>
      <c r="AE101" s="11"/>
      <c r="AF101" s="19"/>
    </row>
    <row r="102" spans="1:32">
      <c r="A102" s="15" t="s">
        <v>898</v>
      </c>
      <c r="B102" s="16"/>
      <c r="C102" s="17"/>
      <c r="D102" s="11"/>
      <c r="E102" s="11">
        <v>15226.47</v>
      </c>
      <c r="F102" s="11">
        <v>-1.53589179499715</v>
      </c>
      <c r="G102" s="11">
        <v>-1.4421393373279201</v>
      </c>
      <c r="H102" s="11">
        <v>-8.9634131029806898</v>
      </c>
      <c r="I102" s="11">
        <v>-9.9302581454227195</v>
      </c>
      <c r="J102" s="11">
        <v>-7.2946157527315902</v>
      </c>
      <c r="K102" s="11">
        <v>20.734113528055701</v>
      </c>
      <c r="L102" s="11">
        <v>19.262926375497699</v>
      </c>
      <c r="M102" s="11">
        <v>17.300948950707401</v>
      </c>
      <c r="N102" s="11"/>
      <c r="O102" s="47"/>
      <c r="P102" s="47"/>
      <c r="Q102" s="47"/>
      <c r="R102" s="47"/>
      <c r="S102" s="47"/>
      <c r="T102" s="47"/>
      <c r="U102" s="47"/>
      <c r="V102" s="11"/>
      <c r="W102" s="11"/>
      <c r="X102" s="11"/>
      <c r="Y102" s="11"/>
      <c r="Z102" s="11"/>
      <c r="AA102" s="11">
        <v>0</v>
      </c>
      <c r="AB102" s="11">
        <v>1</v>
      </c>
      <c r="AC102" s="11">
        <v>0.97585986601438501</v>
      </c>
      <c r="AD102" s="11">
        <v>-2.6827748660490699E-2</v>
      </c>
      <c r="AE102" s="11"/>
      <c r="AF102" s="19"/>
    </row>
    <row r="103" spans="1:32">
      <c r="A103" s="15" t="s">
        <v>899</v>
      </c>
      <c r="B103" s="16"/>
      <c r="C103" s="17"/>
      <c r="D103" s="11"/>
      <c r="E103" s="11">
        <v>6530.83</v>
      </c>
      <c r="F103" s="11">
        <v>5.2253114466722002</v>
      </c>
      <c r="G103" s="11">
        <v>7.0429576160481702</v>
      </c>
      <c r="H103" s="11">
        <v>-3.2981075194304599</v>
      </c>
      <c r="I103" s="11">
        <v>-4.1510668993361897</v>
      </c>
      <c r="J103" s="11">
        <v>-14.8182977824269</v>
      </c>
      <c r="K103" s="11">
        <v>3.1305128545061001</v>
      </c>
      <c r="L103" s="11">
        <v>-5.2594059217261098</v>
      </c>
      <c r="M103" s="11">
        <v>3.0812294229674499</v>
      </c>
      <c r="N103" s="11"/>
      <c r="O103" s="47"/>
      <c r="P103" s="47"/>
      <c r="Q103" s="47"/>
      <c r="R103" s="47"/>
      <c r="S103" s="47"/>
      <c r="T103" s="47"/>
      <c r="U103" s="47"/>
      <c r="V103" s="11"/>
      <c r="W103" s="11"/>
      <c r="X103" s="11"/>
      <c r="Y103" s="11"/>
      <c r="Z103" s="11"/>
      <c r="AA103" s="11">
        <v>0</v>
      </c>
      <c r="AB103" s="11">
        <v>1</v>
      </c>
      <c r="AC103" s="11">
        <v>0.97588036744339202</v>
      </c>
      <c r="AD103" s="11">
        <v>-4.9519185561608003E-2</v>
      </c>
      <c r="AE103" s="11"/>
      <c r="AF103" s="19"/>
    </row>
    <row r="104" spans="1:32">
      <c r="A104" s="29" t="s">
        <v>900</v>
      </c>
      <c r="B104" s="30"/>
      <c r="C104" s="31"/>
      <c r="D104" s="32"/>
      <c r="E104" s="32">
        <v>5971.19</v>
      </c>
      <c r="F104" s="32">
        <v>-4.1820915592741201</v>
      </c>
      <c r="G104" s="32">
        <v>-1.6720651173360199</v>
      </c>
      <c r="H104" s="32">
        <v>-0.54149940869797297</v>
      </c>
      <c r="I104" s="32">
        <v>-1.3502573964301601</v>
      </c>
      <c r="J104" s="32">
        <v>-0.88702542728765899</v>
      </c>
      <c r="K104" s="32">
        <v>17.963273669862001</v>
      </c>
      <c r="L104" s="32">
        <v>10.306374916646901</v>
      </c>
      <c r="M104" s="32">
        <v>9.5983826318168504</v>
      </c>
      <c r="N104" s="32"/>
      <c r="O104" s="50"/>
      <c r="P104" s="50"/>
      <c r="Q104" s="50"/>
      <c r="R104" s="50"/>
      <c r="S104" s="50"/>
      <c r="T104" s="50"/>
      <c r="U104" s="50"/>
      <c r="V104" s="32"/>
      <c r="W104" s="32"/>
      <c r="X104" s="32"/>
      <c r="Y104" s="32"/>
      <c r="Z104" s="32"/>
      <c r="AA104" s="32">
        <v>0</v>
      </c>
      <c r="AB104" s="32">
        <v>1</v>
      </c>
      <c r="AC104" s="32">
        <v>0.97585659041353401</v>
      </c>
      <c r="AD104" s="32">
        <v>-1.8495645248189901E-2</v>
      </c>
      <c r="AE104" s="32"/>
      <c r="AF104" s="33"/>
    </row>
    <row r="105" spans="1:32" ht="15.75" thickBot="1">
      <c r="A105" s="62" t="s">
        <v>901</v>
      </c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3"/>
    </row>
    <row r="106" spans="1:32" ht="15.75" thickTop="1"/>
  </sheetData>
  <mergeCells count="15">
    <mergeCell ref="A73:AF73"/>
    <mergeCell ref="A82:AF82"/>
    <mergeCell ref="A90:AF90"/>
    <mergeCell ref="A105:AF105"/>
    <mergeCell ref="AD9:AE9"/>
    <mergeCell ref="A24:AF24"/>
    <mergeCell ref="A33:AF33"/>
    <mergeCell ref="A43:AF43"/>
    <mergeCell ref="A61:AF61"/>
    <mergeCell ref="B9:E9"/>
    <mergeCell ref="F9:J9"/>
    <mergeCell ref="K9:M9"/>
    <mergeCell ref="O9:U9"/>
    <mergeCell ref="V9:Y9"/>
    <mergeCell ref="Z9:AB9"/>
  </mergeCells>
  <printOptions horizontalCentered="1"/>
  <pageMargins left="0" right="0" top="0" bottom="0" header="0" footer="0"/>
  <pageSetup paperSize="9" scale="60" orientation="landscape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F81"/>
  <sheetViews>
    <sheetView showGridLines="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A11" sqref="A11:IV11"/>
    </sheetView>
  </sheetViews>
  <sheetFormatPr defaultRowHeight="15"/>
  <cols>
    <col min="1" max="1" width="31.28515625" customWidth="1"/>
    <col min="2" max="2" width="10" bestFit="1" customWidth="1"/>
    <col min="3" max="4" width="8.42578125" bestFit="1" customWidth="1"/>
    <col min="5" max="32" width="9.28515625" bestFit="1" customWidth="1"/>
  </cols>
  <sheetData>
    <row r="2" spans="1:32" ht="15" customHeight="1">
      <c r="A2" s="2"/>
      <c r="E2" s="34"/>
    </row>
    <row r="8" spans="1:32" ht="21" thickBot="1">
      <c r="A8" s="3" t="s">
        <v>1135</v>
      </c>
    </row>
    <row r="9" spans="1:32" ht="15.75">
      <c r="A9" s="35" t="s">
        <v>32</v>
      </c>
      <c r="B9" s="64" t="s">
        <v>5</v>
      </c>
      <c r="C9" s="64"/>
      <c r="D9" s="64"/>
      <c r="E9" s="64"/>
      <c r="F9" s="64" t="s">
        <v>6</v>
      </c>
      <c r="G9" s="64"/>
      <c r="H9" s="64"/>
      <c r="I9" s="64"/>
      <c r="J9" s="64"/>
      <c r="K9" s="64" t="s">
        <v>8</v>
      </c>
      <c r="L9" s="64"/>
      <c r="M9" s="64"/>
      <c r="N9" s="4" t="s">
        <v>9</v>
      </c>
      <c r="O9" s="64" t="s">
        <v>33</v>
      </c>
      <c r="P9" s="64"/>
      <c r="Q9" s="64"/>
      <c r="R9" s="64"/>
      <c r="S9" s="64"/>
      <c r="T9" s="64"/>
      <c r="U9" s="64"/>
      <c r="V9" s="64" t="s">
        <v>535</v>
      </c>
      <c r="W9" s="64"/>
      <c r="X9" s="64"/>
      <c r="Y9" s="64"/>
      <c r="Z9" s="64" t="s">
        <v>35</v>
      </c>
      <c r="AA9" s="64"/>
      <c r="AB9" s="64"/>
      <c r="AC9" s="4"/>
      <c r="AD9" s="64" t="s">
        <v>35</v>
      </c>
      <c r="AE9" s="64"/>
      <c r="AF9" s="36"/>
    </row>
    <row r="10" spans="1:32" ht="42" customHeight="1" thickBot="1">
      <c r="A10" s="60" t="s">
        <v>902</v>
      </c>
      <c r="B10" s="6" t="s">
        <v>10</v>
      </c>
      <c r="C10" s="61" t="s">
        <v>20</v>
      </c>
      <c r="D10" s="61" t="s">
        <v>19</v>
      </c>
      <c r="E10" s="6" t="s">
        <v>11</v>
      </c>
      <c r="F10" s="6" t="s">
        <v>12</v>
      </c>
      <c r="G10" s="6" t="s">
        <v>13</v>
      </c>
      <c r="H10" s="6" t="s">
        <v>14</v>
      </c>
      <c r="I10" s="6" t="s">
        <v>15</v>
      </c>
      <c r="J10" s="6" t="s">
        <v>0</v>
      </c>
      <c r="K10" s="6" t="s">
        <v>1</v>
      </c>
      <c r="L10" s="6" t="s">
        <v>2</v>
      </c>
      <c r="M10" s="6" t="s">
        <v>16</v>
      </c>
      <c r="N10" s="6" t="s">
        <v>17</v>
      </c>
      <c r="O10" s="6" t="s">
        <v>12</v>
      </c>
      <c r="P10" s="6" t="s">
        <v>13</v>
      </c>
      <c r="Q10" s="6" t="s">
        <v>14</v>
      </c>
      <c r="R10" s="6" t="s">
        <v>0</v>
      </c>
      <c r="S10" s="6" t="s">
        <v>1</v>
      </c>
      <c r="T10" s="6" t="s">
        <v>2</v>
      </c>
      <c r="U10" s="6" t="s">
        <v>16</v>
      </c>
      <c r="V10" s="6" t="s">
        <v>537</v>
      </c>
      <c r="W10" s="6" t="s">
        <v>538</v>
      </c>
      <c r="X10" s="6" t="s">
        <v>539</v>
      </c>
      <c r="Y10" s="6" t="s">
        <v>575</v>
      </c>
      <c r="Z10" s="6" t="s">
        <v>474</v>
      </c>
      <c r="AA10" s="6" t="s">
        <v>540</v>
      </c>
      <c r="AB10" s="6" t="s">
        <v>541</v>
      </c>
      <c r="AC10" s="6" t="s">
        <v>576</v>
      </c>
      <c r="AD10" s="6" t="s">
        <v>542</v>
      </c>
      <c r="AE10" s="6" t="s">
        <v>18</v>
      </c>
      <c r="AF10" s="5" t="s">
        <v>361</v>
      </c>
    </row>
    <row r="11" spans="1:32" ht="20.25" thickTop="1" thickBot="1">
      <c r="A11" s="37" t="s">
        <v>903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9"/>
    </row>
    <row r="12" spans="1:32" ht="15.75" thickTop="1">
      <c r="A12" s="48" t="s">
        <v>904</v>
      </c>
      <c r="B12" s="22">
        <v>40176</v>
      </c>
      <c r="C12" s="23">
        <v>8244.7970999999998</v>
      </c>
      <c r="D12" s="24">
        <v>8888.0400000000009</v>
      </c>
      <c r="E12" s="25">
        <v>30.726199999999999</v>
      </c>
      <c r="F12" s="26">
        <v>-0.684916009709713</v>
      </c>
      <c r="G12" s="26">
        <v>5.5288428514514099</v>
      </c>
      <c r="H12" s="26">
        <v>1.6864902073694601</v>
      </c>
      <c r="I12" s="27">
        <v>0.37272843091455998</v>
      </c>
      <c r="J12" s="26">
        <v>-0.36189352029004601</v>
      </c>
      <c r="K12" s="26">
        <v>28.403695816374501</v>
      </c>
      <c r="L12" s="26">
        <v>19.505439362130598</v>
      </c>
      <c r="M12" s="26"/>
      <c r="N12" s="26">
        <v>18.8549221036366</v>
      </c>
      <c r="O12" s="49">
        <v>41</v>
      </c>
      <c r="P12" s="49">
        <v>29</v>
      </c>
      <c r="Q12" s="49">
        <v>21</v>
      </c>
      <c r="R12" s="49">
        <v>20</v>
      </c>
      <c r="S12" s="49">
        <v>2</v>
      </c>
      <c r="T12" s="49">
        <v>1</v>
      </c>
      <c r="U12" s="49"/>
      <c r="V12" s="53">
        <v>0.94292807956954905</v>
      </c>
      <c r="W12" s="53">
        <v>1.9594335234618E-2</v>
      </c>
      <c r="X12" s="53">
        <v>1.17372402989981E-2</v>
      </c>
      <c r="Y12" s="53">
        <v>2.5740344896834699E-2</v>
      </c>
      <c r="Z12" s="26">
        <v>2.5618743329029501</v>
      </c>
      <c r="AA12" s="26">
        <v>4.5448684123657298E-3</v>
      </c>
      <c r="AB12" s="26">
        <v>0.83912898819398796</v>
      </c>
      <c r="AC12" s="26">
        <v>0.86808051153334198</v>
      </c>
      <c r="AD12" s="26">
        <v>-8.6370816379684693E-3</v>
      </c>
      <c r="AE12" s="26">
        <v>1.99</v>
      </c>
      <c r="AF12" s="28">
        <v>0</v>
      </c>
    </row>
    <row r="13" spans="1:32">
      <c r="A13" s="15" t="s">
        <v>905</v>
      </c>
      <c r="B13" s="7">
        <v>35155</v>
      </c>
      <c r="C13" s="8">
        <v>47.847164440999997</v>
      </c>
      <c r="D13" s="9">
        <v>49.27</v>
      </c>
      <c r="E13" s="10">
        <v>27.32</v>
      </c>
      <c r="F13" s="11">
        <v>0.33051781123798502</v>
      </c>
      <c r="G13" s="11">
        <v>5.2063387798669796</v>
      </c>
      <c r="H13" s="11">
        <v>1.19408218785795</v>
      </c>
      <c r="I13" s="12">
        <v>0.28028947244862501</v>
      </c>
      <c r="J13" s="11">
        <v>-3.5270059451023998</v>
      </c>
      <c r="K13" s="11">
        <v>18.015091293758701</v>
      </c>
      <c r="L13" s="11">
        <v>9.6278297709042793</v>
      </c>
      <c r="M13" s="11">
        <v>10.400794453977101</v>
      </c>
      <c r="N13" s="11">
        <v>12.5816765438573</v>
      </c>
      <c r="O13" s="40">
        <v>26</v>
      </c>
      <c r="P13" s="40">
        <v>34</v>
      </c>
      <c r="Q13" s="40">
        <v>27</v>
      </c>
      <c r="R13" s="40">
        <v>31</v>
      </c>
      <c r="S13" s="40">
        <v>35</v>
      </c>
      <c r="T13" s="40">
        <v>37</v>
      </c>
      <c r="U13" s="40">
        <v>19</v>
      </c>
      <c r="V13" s="52">
        <v>0.82680961569125999</v>
      </c>
      <c r="W13" s="52">
        <v>0.103983968884918</v>
      </c>
      <c r="X13" s="52">
        <v>1.17721338726966E-2</v>
      </c>
      <c r="Y13" s="52">
        <v>5.7434281551126197E-2</v>
      </c>
      <c r="Z13" s="11">
        <v>3.9380581696880301</v>
      </c>
      <c r="AA13" s="11">
        <v>-1.03421962104851E-2</v>
      </c>
      <c r="AB13" s="11">
        <v>0.91652634704054403</v>
      </c>
      <c r="AC13" s="11">
        <v>0.91662724652263905</v>
      </c>
      <c r="AD13" s="11">
        <v>-2.44168046614151E-2</v>
      </c>
      <c r="AE13" s="11">
        <v>2.98</v>
      </c>
      <c r="AF13" s="19">
        <v>0</v>
      </c>
    </row>
    <row r="14" spans="1:32">
      <c r="A14" s="15" t="s">
        <v>906</v>
      </c>
      <c r="B14" s="7">
        <v>38993</v>
      </c>
      <c r="C14" s="8">
        <v>340.49059999999997</v>
      </c>
      <c r="D14" s="9">
        <v>353.93</v>
      </c>
      <c r="E14" s="10">
        <v>27.77</v>
      </c>
      <c r="F14" s="11">
        <v>-0.107913669064752</v>
      </c>
      <c r="G14" s="11">
        <v>6.31699846860643</v>
      </c>
      <c r="H14" s="11">
        <v>2.3212969786293298</v>
      </c>
      <c r="I14" s="12">
        <v>0.65241029358462699</v>
      </c>
      <c r="J14" s="11">
        <v>2.5101513473606598</v>
      </c>
      <c r="K14" s="11">
        <v>25.1160829666136</v>
      </c>
      <c r="L14" s="11">
        <v>15.4311822512127</v>
      </c>
      <c r="M14" s="11"/>
      <c r="N14" s="11">
        <v>11.056236648343001</v>
      </c>
      <c r="O14" s="40">
        <v>35</v>
      </c>
      <c r="P14" s="40">
        <v>22</v>
      </c>
      <c r="Q14" s="40">
        <v>17</v>
      </c>
      <c r="R14" s="40">
        <v>10</v>
      </c>
      <c r="S14" s="40">
        <v>7</v>
      </c>
      <c r="T14" s="40">
        <v>5</v>
      </c>
      <c r="U14" s="40"/>
      <c r="V14" s="52">
        <v>0.80481998379362496</v>
      </c>
      <c r="W14" s="52">
        <v>0.158887456107735</v>
      </c>
      <c r="X14" s="52">
        <v>2.6129106264769701E-3</v>
      </c>
      <c r="Y14" s="52">
        <v>3.3679649472162697E-2</v>
      </c>
      <c r="Z14" s="11">
        <v>3.36796494721627</v>
      </c>
      <c r="AA14" s="11">
        <v>2.1734026086660401E-2</v>
      </c>
      <c r="AB14" s="11">
        <v>0.83123098389982197</v>
      </c>
      <c r="AC14" s="11">
        <v>0.84901671401400203</v>
      </c>
      <c r="AD14" s="11">
        <v>-2.5853892191679599E-4</v>
      </c>
      <c r="AE14" s="11">
        <v>3</v>
      </c>
      <c r="AF14" s="19">
        <v>0</v>
      </c>
    </row>
    <row r="15" spans="1:32">
      <c r="A15" s="15" t="s">
        <v>907</v>
      </c>
      <c r="B15" s="7">
        <v>39517</v>
      </c>
      <c r="C15" s="8">
        <v>2121.3705</v>
      </c>
      <c r="D15" s="9">
        <v>2187.9299999999998</v>
      </c>
      <c r="E15" s="10">
        <v>22.02</v>
      </c>
      <c r="F15" s="11">
        <v>-9.0744101633388793E-2</v>
      </c>
      <c r="G15" s="11">
        <v>6.5312046444121696</v>
      </c>
      <c r="H15" s="11">
        <v>2.3709902370990101</v>
      </c>
      <c r="I15" s="12">
        <v>0.68587105624142697</v>
      </c>
      <c r="J15" s="11">
        <v>2.89719626168226</v>
      </c>
      <c r="K15" s="11">
        <v>26.080061013032601</v>
      </c>
      <c r="L15" s="11">
        <v>15.2738170331102</v>
      </c>
      <c r="M15" s="11"/>
      <c r="N15" s="11">
        <v>10.132178831803399</v>
      </c>
      <c r="O15" s="40">
        <v>33</v>
      </c>
      <c r="P15" s="40">
        <v>17</v>
      </c>
      <c r="Q15" s="40">
        <v>15</v>
      </c>
      <c r="R15" s="40">
        <v>7</v>
      </c>
      <c r="S15" s="40">
        <v>4</v>
      </c>
      <c r="T15" s="40">
        <v>6</v>
      </c>
      <c r="U15" s="40"/>
      <c r="V15" s="52">
        <v>0.81354393403505099</v>
      </c>
      <c r="W15" s="52">
        <v>0.15934047300328699</v>
      </c>
      <c r="X15" s="52">
        <v>2.9758324506098401E-3</v>
      </c>
      <c r="Y15" s="52">
        <v>2.41397605110521E-2</v>
      </c>
      <c r="Z15" s="11">
        <v>2.4139760511052102</v>
      </c>
      <c r="AA15" s="11">
        <v>1.48241100013822E-2</v>
      </c>
      <c r="AB15" s="11">
        <v>0.88762617458669602</v>
      </c>
      <c r="AC15" s="11">
        <v>0.91220746972143096</v>
      </c>
      <c r="AD15" s="11">
        <v>1.6224207529117701E-3</v>
      </c>
      <c r="AE15" s="11">
        <v>2.4300000000000002</v>
      </c>
      <c r="AF15" s="19">
        <v>0</v>
      </c>
    </row>
    <row r="16" spans="1:32">
      <c r="A16" s="15" t="s">
        <v>908</v>
      </c>
      <c r="B16" s="7">
        <v>35153</v>
      </c>
      <c r="C16" s="8">
        <v>2121.3705</v>
      </c>
      <c r="D16" s="9">
        <v>2187.9299999999998</v>
      </c>
      <c r="E16" s="10">
        <v>130.9</v>
      </c>
      <c r="F16" s="11">
        <v>-8.3963056255176305E-2</v>
      </c>
      <c r="G16" s="11">
        <v>6.5093572009766696</v>
      </c>
      <c r="H16" s="11">
        <v>2.3745697966279602</v>
      </c>
      <c r="I16" s="12">
        <v>0.68662547810158803</v>
      </c>
      <c r="J16" s="11">
        <v>2.8552373996379599</v>
      </c>
      <c r="K16" s="11">
        <v>26.059432139959601</v>
      </c>
      <c r="L16" s="11">
        <v>15.259492098726399</v>
      </c>
      <c r="M16" s="11">
        <v>14.405971455910899</v>
      </c>
      <c r="N16" s="11">
        <v>25.852428021207899</v>
      </c>
      <c r="O16" s="40">
        <v>32</v>
      </c>
      <c r="P16" s="40">
        <v>18</v>
      </c>
      <c r="Q16" s="40">
        <v>14</v>
      </c>
      <c r="R16" s="40">
        <v>9</v>
      </c>
      <c r="S16" s="40">
        <v>5</v>
      </c>
      <c r="T16" s="40">
        <v>7</v>
      </c>
      <c r="U16" s="40">
        <v>6</v>
      </c>
      <c r="V16" s="52">
        <v>0.81354393403505099</v>
      </c>
      <c r="W16" s="52">
        <v>0.15934047300328699</v>
      </c>
      <c r="X16" s="52">
        <v>2.9758324506098401E-3</v>
      </c>
      <c r="Y16" s="52">
        <v>2.41397605110521E-2</v>
      </c>
      <c r="Z16" s="11">
        <v>2.4139760511052102</v>
      </c>
      <c r="AA16" s="11">
        <v>1.46490039136172E-2</v>
      </c>
      <c r="AB16" s="11">
        <v>0.88770564569208299</v>
      </c>
      <c r="AC16" s="11">
        <v>0.91253661901479899</v>
      </c>
      <c r="AD16" s="11">
        <v>1.43816555199113E-3</v>
      </c>
      <c r="AE16" s="11">
        <v>2.4300000000000002</v>
      </c>
      <c r="AF16" s="19">
        <v>0</v>
      </c>
    </row>
    <row r="17" spans="1:32">
      <c r="A17" s="15" t="s">
        <v>909</v>
      </c>
      <c r="B17" s="7">
        <v>38074</v>
      </c>
      <c r="C17" s="8">
        <v>23.589600000000001</v>
      </c>
      <c r="D17" s="9">
        <v>24.05</v>
      </c>
      <c r="E17" s="10">
        <v>50.39</v>
      </c>
      <c r="F17" s="11">
        <v>-3.9674667724654E-2</v>
      </c>
      <c r="G17" s="11">
        <v>6.4427545416138496</v>
      </c>
      <c r="H17" s="11">
        <v>2.2109533468559901</v>
      </c>
      <c r="I17" s="12">
        <v>0.53870710295291802</v>
      </c>
      <c r="J17" s="11">
        <v>2.1695052716950598</v>
      </c>
      <c r="K17" s="11">
        <v>21.513174532611899</v>
      </c>
      <c r="L17" s="11">
        <v>11.440690087784599</v>
      </c>
      <c r="M17" s="11">
        <v>10.3118616378204</v>
      </c>
      <c r="N17" s="11">
        <v>14.103506831523701</v>
      </c>
      <c r="O17" s="40">
        <v>29</v>
      </c>
      <c r="P17" s="40">
        <v>20</v>
      </c>
      <c r="Q17" s="40">
        <v>18</v>
      </c>
      <c r="R17" s="40">
        <v>12</v>
      </c>
      <c r="S17" s="40">
        <v>16</v>
      </c>
      <c r="T17" s="40">
        <v>24</v>
      </c>
      <c r="U17" s="40">
        <v>21</v>
      </c>
      <c r="V17" s="52">
        <v>0.82101788490799799</v>
      </c>
      <c r="W17" s="52">
        <v>0.163633188934804</v>
      </c>
      <c r="X17" s="52">
        <v>2.947559221412E-3</v>
      </c>
      <c r="Y17" s="52">
        <v>1.2401366935785601E-2</v>
      </c>
      <c r="Z17" s="11">
        <v>1.24013669357856</v>
      </c>
      <c r="AA17" s="11">
        <v>1.43946170802809E-2</v>
      </c>
      <c r="AB17" s="11">
        <v>0.87000809898509701</v>
      </c>
      <c r="AC17" s="11">
        <v>0.89699688053930704</v>
      </c>
      <c r="AD17" s="11">
        <v>-1.4182742714419301E-3</v>
      </c>
      <c r="AE17" s="11">
        <v>3</v>
      </c>
      <c r="AF17" s="19">
        <v>0</v>
      </c>
    </row>
    <row r="18" spans="1:32">
      <c r="A18" s="15" t="s">
        <v>910</v>
      </c>
      <c r="B18" s="7">
        <v>38722</v>
      </c>
      <c r="C18" s="8">
        <v>446.19229999999999</v>
      </c>
      <c r="D18" s="9">
        <v>456.08</v>
      </c>
      <c r="E18" s="10">
        <v>29.268000000000001</v>
      </c>
      <c r="F18" s="11">
        <v>-0.170543693294223</v>
      </c>
      <c r="G18" s="11">
        <v>4.5061772477326301</v>
      </c>
      <c r="H18" s="11">
        <v>-0.503127549632854</v>
      </c>
      <c r="I18" s="12">
        <v>-2.0186803253992101</v>
      </c>
      <c r="J18" s="11">
        <v>-2.61205204139354</v>
      </c>
      <c r="K18" s="11">
        <v>23.055385002544899</v>
      </c>
      <c r="L18" s="11">
        <v>15.754481374912499</v>
      </c>
      <c r="M18" s="11">
        <v>11.2363229748631</v>
      </c>
      <c r="N18" s="11">
        <v>10.788287119366601</v>
      </c>
      <c r="O18" s="40">
        <v>36</v>
      </c>
      <c r="P18" s="40">
        <v>38</v>
      </c>
      <c r="Q18" s="40">
        <v>37</v>
      </c>
      <c r="R18" s="40">
        <v>26</v>
      </c>
      <c r="S18" s="40">
        <v>13</v>
      </c>
      <c r="T18" s="40">
        <v>3</v>
      </c>
      <c r="U18" s="40">
        <v>17</v>
      </c>
      <c r="V18" s="52">
        <v>0.79482996102857895</v>
      </c>
      <c r="W18" s="52">
        <v>0.16786806987755101</v>
      </c>
      <c r="X18" s="52">
        <v>0</v>
      </c>
      <c r="Y18" s="52">
        <v>3.7301969093869201E-2</v>
      </c>
      <c r="Z18" s="11">
        <v>3.7301969093869198</v>
      </c>
      <c r="AA18" s="11">
        <v>-5.1613751909330404E-3</v>
      </c>
      <c r="AB18" s="11">
        <v>0.88147251072694099</v>
      </c>
      <c r="AC18" s="11">
        <v>0.88295407524477199</v>
      </c>
      <c r="AD18" s="11">
        <v>-2.0453880577642299E-2</v>
      </c>
      <c r="AE18" s="11">
        <v>2.75</v>
      </c>
      <c r="AF18" s="19">
        <v>0</v>
      </c>
    </row>
    <row r="19" spans="1:32">
      <c r="A19" s="15" t="s">
        <v>911</v>
      </c>
      <c r="B19" s="7">
        <v>39869</v>
      </c>
      <c r="C19" s="8">
        <v>52.872300000000003</v>
      </c>
      <c r="D19" s="9">
        <v>54.91</v>
      </c>
      <c r="E19" s="10">
        <v>36.82</v>
      </c>
      <c r="F19" s="11">
        <v>1.07054625308811</v>
      </c>
      <c r="G19" s="11">
        <v>5.9568345323741001</v>
      </c>
      <c r="H19" s="11">
        <v>-2.7151778441480999E-2</v>
      </c>
      <c r="I19" s="12">
        <v>-1.04810534802473</v>
      </c>
      <c r="J19" s="11">
        <v>-3.7888685654559802</v>
      </c>
      <c r="K19" s="11">
        <v>18.691590746157601</v>
      </c>
      <c r="L19" s="11">
        <v>11.0288473070602</v>
      </c>
      <c r="M19" s="11"/>
      <c r="N19" s="11">
        <v>19.433458932373199</v>
      </c>
      <c r="O19" s="40">
        <v>13</v>
      </c>
      <c r="P19" s="40">
        <v>26</v>
      </c>
      <c r="Q19" s="40">
        <v>35</v>
      </c>
      <c r="R19" s="40">
        <v>33</v>
      </c>
      <c r="S19" s="40">
        <v>32</v>
      </c>
      <c r="T19" s="40">
        <v>29</v>
      </c>
      <c r="U19" s="40"/>
      <c r="V19" s="52">
        <v>0.69583134539812697</v>
      </c>
      <c r="W19" s="52">
        <v>0.170459222137646</v>
      </c>
      <c r="X19" s="52">
        <v>3.4528158267564502E-2</v>
      </c>
      <c r="Y19" s="52">
        <v>9.9181274196661798E-2</v>
      </c>
      <c r="Z19" s="11">
        <v>4.4773156865387396</v>
      </c>
      <c r="AA19" s="11">
        <v>-5.5571280150104804E-3</v>
      </c>
      <c r="AB19" s="11">
        <v>0.89308242965529505</v>
      </c>
      <c r="AC19" s="11">
        <v>0.84851237549585301</v>
      </c>
      <c r="AD19" s="11">
        <v>-2.3460100335075899E-2</v>
      </c>
      <c r="AE19" s="11">
        <v>2.91</v>
      </c>
      <c r="AF19" s="19">
        <v>0</v>
      </c>
    </row>
    <row r="20" spans="1:32">
      <c r="A20" s="15" t="s">
        <v>912</v>
      </c>
      <c r="B20" s="7">
        <v>39869</v>
      </c>
      <c r="C20" s="8">
        <v>52.872300000000003</v>
      </c>
      <c r="D20" s="9">
        <v>54.91</v>
      </c>
      <c r="E20" s="10">
        <v>38.03</v>
      </c>
      <c r="F20" s="11">
        <v>1.1167242754586599</v>
      </c>
      <c r="G20" s="11">
        <v>6.16973757677275</v>
      </c>
      <c r="H20" s="11">
        <v>0.34300791556729499</v>
      </c>
      <c r="I20" s="12">
        <v>-0.70496083550912703</v>
      </c>
      <c r="J20" s="11">
        <v>-3.10828025477706</v>
      </c>
      <c r="K20" s="11">
        <v>19.472564982397799</v>
      </c>
      <c r="L20" s="11">
        <v>11.625956509327899</v>
      </c>
      <c r="M20" s="11"/>
      <c r="N20" s="11">
        <v>19.9607671276556</v>
      </c>
      <c r="O20" s="40">
        <v>12</v>
      </c>
      <c r="P20" s="40">
        <v>25</v>
      </c>
      <c r="Q20" s="40">
        <v>33</v>
      </c>
      <c r="R20" s="40">
        <v>29</v>
      </c>
      <c r="S20" s="40">
        <v>27</v>
      </c>
      <c r="T20" s="40">
        <v>23</v>
      </c>
      <c r="U20" s="40"/>
      <c r="V20" s="52">
        <v>0.69583134539812697</v>
      </c>
      <c r="W20" s="52">
        <v>0.170459222137646</v>
      </c>
      <c r="X20" s="52">
        <v>3.4528158267564502E-2</v>
      </c>
      <c r="Y20" s="52">
        <v>9.9181274196661798E-2</v>
      </c>
      <c r="Z20" s="11">
        <v>4.4773156865387396</v>
      </c>
      <c r="AA20" s="11">
        <v>-2.9058102448045E-3</v>
      </c>
      <c r="AB20" s="11">
        <v>0.89317912551215295</v>
      </c>
      <c r="AC20" s="11">
        <v>0.84923574370851096</v>
      </c>
      <c r="AD20" s="11">
        <v>-2.08430382671317E-2</v>
      </c>
      <c r="AE20" s="11">
        <v>2.25</v>
      </c>
      <c r="AF20" s="19">
        <v>0</v>
      </c>
    </row>
    <row r="21" spans="1:32">
      <c r="A21" s="15" t="s">
        <v>913</v>
      </c>
      <c r="B21" s="7">
        <v>34059</v>
      </c>
      <c r="C21" s="8">
        <v>796.18384000000003</v>
      </c>
      <c r="D21" s="9">
        <v>803.36</v>
      </c>
      <c r="E21" s="10">
        <v>22.35</v>
      </c>
      <c r="F21" s="11">
        <v>0.35922766053029198</v>
      </c>
      <c r="G21" s="11">
        <v>4.6838407494148999</v>
      </c>
      <c r="H21" s="11">
        <v>-1.53483657086473</v>
      </c>
      <c r="I21" s="12">
        <v>-1.98878325892876</v>
      </c>
      <c r="J21" s="11">
        <v>-3.3299774462104401</v>
      </c>
      <c r="K21" s="11">
        <v>17.405847568785799</v>
      </c>
      <c r="L21" s="11">
        <v>11.417661570074401</v>
      </c>
      <c r="M21" s="11">
        <v>16.640456308582198</v>
      </c>
      <c r="N21" s="11">
        <v>14.146311642505401</v>
      </c>
      <c r="O21" s="40">
        <v>25</v>
      </c>
      <c r="P21" s="40">
        <v>37</v>
      </c>
      <c r="Q21" s="40">
        <v>39</v>
      </c>
      <c r="R21" s="40">
        <v>30</v>
      </c>
      <c r="S21" s="40">
        <v>37</v>
      </c>
      <c r="T21" s="40">
        <v>25</v>
      </c>
      <c r="U21" s="40">
        <v>1</v>
      </c>
      <c r="V21" s="52">
        <v>0.71207559903988804</v>
      </c>
      <c r="W21" s="52">
        <v>0.12122028762279501</v>
      </c>
      <c r="X21" s="52">
        <v>2.14456771625639E-2</v>
      </c>
      <c r="Y21" s="52">
        <v>0.14525843617475401</v>
      </c>
      <c r="Z21" s="11">
        <v>11.3938538748342</v>
      </c>
      <c r="AA21" s="11">
        <v>-3.1414707210499502E-3</v>
      </c>
      <c r="AB21" s="11">
        <v>0.98030088346010702</v>
      </c>
      <c r="AC21" s="11">
        <v>0.890236685954783</v>
      </c>
      <c r="AD21" s="11">
        <v>-1.92754293585304E-2</v>
      </c>
      <c r="AE21" s="11">
        <v>2.39</v>
      </c>
      <c r="AF21" s="19">
        <v>0</v>
      </c>
    </row>
    <row r="22" spans="1:32">
      <c r="A22" s="15" t="s">
        <v>914</v>
      </c>
      <c r="B22" s="7">
        <v>38796</v>
      </c>
      <c r="C22" s="8">
        <v>40.788499999999999</v>
      </c>
      <c r="D22" s="9">
        <v>42.27</v>
      </c>
      <c r="E22" s="10">
        <v>22.33</v>
      </c>
      <c r="F22" s="11">
        <v>-0.17881090746536499</v>
      </c>
      <c r="G22" s="11">
        <v>5.4794520547944998</v>
      </c>
      <c r="H22" s="11">
        <v>5.0823529411764703</v>
      </c>
      <c r="I22" s="12">
        <v>3.6675951717734399</v>
      </c>
      <c r="J22" s="11">
        <v>1.3617793917385199</v>
      </c>
      <c r="K22" s="11">
        <v>18.918011902519002</v>
      </c>
      <c r="L22" s="11">
        <v>11.356013214599599</v>
      </c>
      <c r="M22" s="11">
        <v>9.8840764374686891</v>
      </c>
      <c r="N22" s="11">
        <v>8.1285553967739705</v>
      </c>
      <c r="O22" s="40">
        <v>37</v>
      </c>
      <c r="P22" s="40">
        <v>30</v>
      </c>
      <c r="Q22" s="40">
        <v>6</v>
      </c>
      <c r="R22" s="40">
        <v>15</v>
      </c>
      <c r="S22" s="40">
        <v>29</v>
      </c>
      <c r="T22" s="40">
        <v>26</v>
      </c>
      <c r="U22" s="40">
        <v>23</v>
      </c>
      <c r="V22" s="52">
        <v>0.95119827975710303</v>
      </c>
      <c r="W22" s="52">
        <v>1.23530093605626E-2</v>
      </c>
      <c r="X22" s="52">
        <v>0</v>
      </c>
      <c r="Y22" s="52">
        <v>3.6448710882334201E-2</v>
      </c>
      <c r="Z22" s="11">
        <v>3.6448710882334199</v>
      </c>
      <c r="AA22" s="11">
        <v>1.5389936460544E-2</v>
      </c>
      <c r="AB22" s="11">
        <v>0.98194233450879698</v>
      </c>
      <c r="AC22" s="11">
        <v>0.94054165297437597</v>
      </c>
      <c r="AD22" s="11">
        <v>-9.2753788092457903E-4</v>
      </c>
      <c r="AE22" s="11">
        <v>2.7</v>
      </c>
      <c r="AF22" s="19">
        <v>0</v>
      </c>
    </row>
    <row r="23" spans="1:32">
      <c r="A23" s="15" t="s">
        <v>915</v>
      </c>
      <c r="B23" s="7">
        <v>39100</v>
      </c>
      <c r="C23" s="8">
        <v>1176.5227</v>
      </c>
      <c r="D23" s="9">
        <v>1219.01</v>
      </c>
      <c r="E23" s="10">
        <v>33.61</v>
      </c>
      <c r="F23" s="11">
        <v>1.3998672539673001</v>
      </c>
      <c r="G23" s="11">
        <v>8.3319903303787193</v>
      </c>
      <c r="H23" s="11">
        <v>5.6320321830410496</v>
      </c>
      <c r="I23" s="12">
        <v>4.7268874832517804</v>
      </c>
      <c r="J23" s="11">
        <v>4.9590906251951701</v>
      </c>
      <c r="K23" s="11">
        <v>24.0601370115007</v>
      </c>
      <c r="L23" s="11">
        <v>15.180156649174499</v>
      </c>
      <c r="M23" s="11"/>
      <c r="N23" s="11">
        <v>13.692325699265099</v>
      </c>
      <c r="O23" s="40">
        <v>9</v>
      </c>
      <c r="P23" s="40">
        <v>4</v>
      </c>
      <c r="Q23" s="40">
        <v>4</v>
      </c>
      <c r="R23" s="40">
        <v>5</v>
      </c>
      <c r="S23" s="40">
        <v>8</v>
      </c>
      <c r="T23" s="40">
        <v>8</v>
      </c>
      <c r="U23" s="40"/>
      <c r="V23" s="52">
        <v>0.87468041726270995</v>
      </c>
      <c r="W23" s="52">
        <v>5.8706916112515301E-2</v>
      </c>
      <c r="X23" s="52">
        <v>2.5213710060463801E-2</v>
      </c>
      <c r="Y23" s="52">
        <v>4.1398956564311501E-2</v>
      </c>
      <c r="Z23" s="11">
        <v>3.8350256609577702</v>
      </c>
      <c r="AA23" s="11">
        <v>2.6170828681078302E-2</v>
      </c>
      <c r="AB23" s="11">
        <v>0.95133816913209901</v>
      </c>
      <c r="AC23" s="11">
        <v>0.918225067004664</v>
      </c>
      <c r="AD23" s="11">
        <v>1.3933972392503E-2</v>
      </c>
      <c r="AE23" s="11">
        <v>2.5099999999999998</v>
      </c>
      <c r="AF23" s="19">
        <v>0</v>
      </c>
    </row>
    <row r="24" spans="1:32">
      <c r="A24" s="15" t="s">
        <v>916</v>
      </c>
      <c r="B24" s="7">
        <v>39812</v>
      </c>
      <c r="C24" s="8">
        <v>61.687279255999997</v>
      </c>
      <c r="D24" s="9">
        <v>62.62</v>
      </c>
      <c r="E24" s="10">
        <v>34.57</v>
      </c>
      <c r="F24" s="11">
        <v>-5.7820179242562601E-2</v>
      </c>
      <c r="G24" s="11">
        <v>3.2556750298685899</v>
      </c>
      <c r="H24" s="11">
        <v>-2.6471416502393601</v>
      </c>
      <c r="I24" s="12">
        <v>-3.13813393107313</v>
      </c>
      <c r="J24" s="11">
        <v>-4.4499723604201202</v>
      </c>
      <c r="K24" s="11">
        <v>18.302062748196999</v>
      </c>
      <c r="L24" s="11">
        <v>12.431563760493701</v>
      </c>
      <c r="M24" s="11"/>
      <c r="N24" s="11">
        <v>17.995640639027599</v>
      </c>
      <c r="O24" s="40">
        <v>31</v>
      </c>
      <c r="P24" s="40">
        <v>41</v>
      </c>
      <c r="Q24" s="40">
        <v>41</v>
      </c>
      <c r="R24" s="40">
        <v>36</v>
      </c>
      <c r="S24" s="40">
        <v>33</v>
      </c>
      <c r="T24" s="40">
        <v>19</v>
      </c>
      <c r="U24" s="40"/>
      <c r="V24" s="52">
        <v>0.88998068828933097</v>
      </c>
      <c r="W24" s="52">
        <v>9.1333025484658298E-2</v>
      </c>
      <c r="X24" s="52">
        <v>0</v>
      </c>
      <c r="Y24" s="52">
        <v>1.8686286226011099E-2</v>
      </c>
      <c r="Z24" s="11">
        <v>1.86862862260111</v>
      </c>
      <c r="AA24" s="11">
        <v>-1.47788908116969E-2</v>
      </c>
      <c r="AB24" s="11">
        <v>0.88278006116541297</v>
      </c>
      <c r="AC24" s="11">
        <v>0.89131898578844204</v>
      </c>
      <c r="AD24" s="11">
        <v>-2.6631592656871199E-2</v>
      </c>
      <c r="AE24" s="11">
        <v>2.68</v>
      </c>
      <c r="AF24" s="19">
        <v>0</v>
      </c>
    </row>
    <row r="25" spans="1:32">
      <c r="A25" s="15" t="s">
        <v>917</v>
      </c>
      <c r="B25" s="7">
        <v>36616</v>
      </c>
      <c r="C25" s="8">
        <v>3.1653183377017</v>
      </c>
      <c r="D25" s="9">
        <v>3.47</v>
      </c>
      <c r="E25" s="10">
        <v>67.365700000000004</v>
      </c>
      <c r="F25" s="11">
        <v>0.96157160606138403</v>
      </c>
      <c r="G25" s="11">
        <v>13.171732308333301</v>
      </c>
      <c r="H25" s="11">
        <v>10.9543307397867</v>
      </c>
      <c r="I25" s="12">
        <v>9.4375392932973607</v>
      </c>
      <c r="J25" s="11">
        <v>16.805089330300198</v>
      </c>
      <c r="K25" s="11">
        <v>28.441583500087699</v>
      </c>
      <c r="L25" s="11">
        <v>8.2177569609674901</v>
      </c>
      <c r="M25" s="11">
        <v>7.2541442320474001</v>
      </c>
      <c r="N25" s="11">
        <v>12.4538698297437</v>
      </c>
      <c r="O25" s="40">
        <v>15</v>
      </c>
      <c r="P25" s="40">
        <v>1</v>
      </c>
      <c r="Q25" s="40">
        <v>1</v>
      </c>
      <c r="R25" s="40">
        <v>1</v>
      </c>
      <c r="S25" s="40">
        <v>1</v>
      </c>
      <c r="T25" s="40">
        <v>39</v>
      </c>
      <c r="U25" s="40">
        <v>25</v>
      </c>
      <c r="V25" s="52">
        <v>0.56889853756090203</v>
      </c>
      <c r="W25" s="52">
        <v>7.3035882134981397E-2</v>
      </c>
      <c r="X25" s="52">
        <v>0.20274822951233601</v>
      </c>
      <c r="Y25" s="52">
        <v>0.15531735079178099</v>
      </c>
      <c r="Z25" s="11">
        <v>6.6039164946650102</v>
      </c>
      <c r="AA25" s="11">
        <v>7.1423128328656896E-2</v>
      </c>
      <c r="AB25" s="11">
        <v>0.75509585685192004</v>
      </c>
      <c r="AC25" s="11">
        <v>0.61390742740505899</v>
      </c>
      <c r="AD25" s="11">
        <v>5.56392709075198E-2</v>
      </c>
      <c r="AE25" s="11">
        <v>2.5</v>
      </c>
      <c r="AF25" s="19">
        <v>0</v>
      </c>
    </row>
    <row r="26" spans="1:32">
      <c r="A26" s="15" t="s">
        <v>918</v>
      </c>
      <c r="B26" s="7">
        <v>36260</v>
      </c>
      <c r="C26" s="8">
        <v>2064.67698139</v>
      </c>
      <c r="D26" s="9">
        <v>2146.41</v>
      </c>
      <c r="E26" s="10">
        <v>433.70350000000002</v>
      </c>
      <c r="F26" s="11">
        <v>7.6094638671531101E-3</v>
      </c>
      <c r="G26" s="11">
        <v>5.77269905995486</v>
      </c>
      <c r="H26" s="11">
        <v>4.2148148682126898</v>
      </c>
      <c r="I26" s="12">
        <v>3.7032051133373498</v>
      </c>
      <c r="J26" s="11">
        <v>1.8992772422711699</v>
      </c>
      <c r="K26" s="11">
        <v>24.049255124872602</v>
      </c>
      <c r="L26" s="11">
        <v>15.636504639342</v>
      </c>
      <c r="M26" s="11">
        <v>15.8923841264634</v>
      </c>
      <c r="N26" s="11">
        <v>24.461278723036799</v>
      </c>
      <c r="O26" s="40">
        <v>28</v>
      </c>
      <c r="P26" s="40">
        <v>28</v>
      </c>
      <c r="Q26" s="40">
        <v>9</v>
      </c>
      <c r="R26" s="40">
        <v>13</v>
      </c>
      <c r="S26" s="40">
        <v>9</v>
      </c>
      <c r="T26" s="40">
        <v>4</v>
      </c>
      <c r="U26" s="40">
        <v>2</v>
      </c>
      <c r="V26" s="52">
        <v>0.90416257679533696</v>
      </c>
      <c r="W26" s="52">
        <v>2.9366135365312501E-2</v>
      </c>
      <c r="X26" s="52">
        <v>7.3424898442214E-4</v>
      </c>
      <c r="Y26" s="52">
        <v>6.5737038854928001E-2</v>
      </c>
      <c r="Z26" s="11">
        <v>6.57370235270146</v>
      </c>
      <c r="AA26" s="11">
        <v>1.1450125743769799E-2</v>
      </c>
      <c r="AB26" s="11">
        <v>0.88884624690457803</v>
      </c>
      <c r="AC26" s="11">
        <v>0.93823398248052803</v>
      </c>
      <c r="AD26" s="11">
        <v>3.9704855764771798E-4</v>
      </c>
      <c r="AE26" s="11">
        <v>2.42</v>
      </c>
      <c r="AF26" s="19">
        <v>0</v>
      </c>
    </row>
    <row r="27" spans="1:32">
      <c r="A27" s="15" t="s">
        <v>919</v>
      </c>
      <c r="B27" s="7">
        <v>36893</v>
      </c>
      <c r="C27" s="8">
        <v>1108.1875</v>
      </c>
      <c r="D27" s="9">
        <v>1148.26</v>
      </c>
      <c r="E27" s="10">
        <v>241.053</v>
      </c>
      <c r="F27" s="11">
        <v>0.172041938339174</v>
      </c>
      <c r="G27" s="11">
        <v>6.6228768577494703</v>
      </c>
      <c r="H27" s="11">
        <v>5.3742147849920698</v>
      </c>
      <c r="I27" s="12">
        <v>4.8020068867169696</v>
      </c>
      <c r="J27" s="11">
        <v>1.4532828282828301</v>
      </c>
      <c r="K27" s="11">
        <v>19.8748925117624</v>
      </c>
      <c r="L27" s="11">
        <v>11.913451681747</v>
      </c>
      <c r="M27" s="11">
        <v>12.8717445357741</v>
      </c>
      <c r="N27" s="11">
        <v>22.802715757375001</v>
      </c>
      <c r="O27" s="40">
        <v>27</v>
      </c>
      <c r="P27" s="40">
        <v>16</v>
      </c>
      <c r="Q27" s="40">
        <v>5</v>
      </c>
      <c r="R27" s="40">
        <v>14</v>
      </c>
      <c r="S27" s="40">
        <v>26</v>
      </c>
      <c r="T27" s="40">
        <v>22</v>
      </c>
      <c r="U27" s="40">
        <v>14</v>
      </c>
      <c r="V27" s="52">
        <v>0.74363704166112199</v>
      </c>
      <c r="W27" s="52">
        <v>0.111726556953541</v>
      </c>
      <c r="X27" s="52">
        <v>5.5981283603157302E-2</v>
      </c>
      <c r="Y27" s="52">
        <v>8.8655117782179396E-2</v>
      </c>
      <c r="Z27" s="11">
        <v>3.8085261882550099</v>
      </c>
      <c r="AA27" s="11">
        <v>2.1767395768334301E-2</v>
      </c>
      <c r="AB27" s="11">
        <v>0.88216918430623803</v>
      </c>
      <c r="AC27" s="11">
        <v>0.87032732075041397</v>
      </c>
      <c r="AD27" s="11">
        <v>-1.5834454103405399E-3</v>
      </c>
      <c r="AE27" s="11">
        <v>2.2999999999999998</v>
      </c>
      <c r="AF27" s="19">
        <v>0</v>
      </c>
    </row>
    <row r="28" spans="1:32">
      <c r="A28" s="15" t="s">
        <v>920</v>
      </c>
      <c r="B28" s="7">
        <v>35155</v>
      </c>
      <c r="C28" s="8">
        <v>4642.4533000000001</v>
      </c>
      <c r="D28" s="9">
        <v>4766.8999999999996</v>
      </c>
      <c r="E28" s="10">
        <v>376.12200000000001</v>
      </c>
      <c r="F28" s="11">
        <v>2.6304156820798501</v>
      </c>
      <c r="G28" s="11">
        <v>7.0060541229482096</v>
      </c>
      <c r="H28" s="11">
        <v>0.35486349762008401</v>
      </c>
      <c r="I28" s="12">
        <v>6.4382249654126894E-2</v>
      </c>
      <c r="J28" s="11">
        <v>-3.7443090648056199</v>
      </c>
      <c r="K28" s="11">
        <v>20.307141326946098</v>
      </c>
      <c r="L28" s="11">
        <v>10.0750227240357</v>
      </c>
      <c r="M28" s="11">
        <v>12.9794070210953</v>
      </c>
      <c r="N28" s="11">
        <v>26.803971976823401</v>
      </c>
      <c r="O28" s="40">
        <v>3</v>
      </c>
      <c r="P28" s="40">
        <v>14</v>
      </c>
      <c r="Q28" s="40">
        <v>32</v>
      </c>
      <c r="R28" s="40">
        <v>32</v>
      </c>
      <c r="S28" s="40">
        <v>22</v>
      </c>
      <c r="T28" s="40">
        <v>35</v>
      </c>
      <c r="U28" s="40">
        <v>13</v>
      </c>
      <c r="V28" s="52">
        <v>0.81024292258194797</v>
      </c>
      <c r="W28" s="52">
        <v>0.10733184874782201</v>
      </c>
      <c r="X28" s="52">
        <v>1.4850917807690101E-2</v>
      </c>
      <c r="Y28" s="52">
        <v>6.7574310862539497E-2</v>
      </c>
      <c r="Z28" s="11">
        <v>1.36824638533749</v>
      </c>
      <c r="AA28" s="11">
        <v>-4.2305823513182203E-3</v>
      </c>
      <c r="AB28" s="11">
        <v>1.08148087762136</v>
      </c>
      <c r="AC28" s="11">
        <v>0.89756309396810796</v>
      </c>
      <c r="AD28" s="11">
        <v>-1.4982407390672E-2</v>
      </c>
      <c r="AE28" s="11">
        <v>2.16</v>
      </c>
      <c r="AF28" s="19">
        <v>0</v>
      </c>
    </row>
    <row r="29" spans="1:32">
      <c r="A29" s="15" t="s">
        <v>921</v>
      </c>
      <c r="B29" s="7">
        <v>39087</v>
      </c>
      <c r="C29" s="8">
        <v>162.55840000000001</v>
      </c>
      <c r="D29" s="9">
        <v>168.33</v>
      </c>
      <c r="E29" s="10">
        <v>27.075800000000001</v>
      </c>
      <c r="F29" s="11">
        <v>0.71755651362019901</v>
      </c>
      <c r="G29" s="11">
        <v>7.0600190586904903</v>
      </c>
      <c r="H29" s="11">
        <v>3.9314283959526399</v>
      </c>
      <c r="I29" s="12">
        <v>2.3849408775160601</v>
      </c>
      <c r="J29" s="11">
        <v>1.2929196190077299</v>
      </c>
      <c r="K29" s="11">
        <v>20.490198704656599</v>
      </c>
      <c r="L29" s="11">
        <v>13.7994907782981</v>
      </c>
      <c r="M29" s="11"/>
      <c r="N29" s="11">
        <v>11.0760407365602</v>
      </c>
      <c r="O29" s="40">
        <v>18</v>
      </c>
      <c r="P29" s="40">
        <v>12</v>
      </c>
      <c r="Q29" s="40">
        <v>10</v>
      </c>
      <c r="R29" s="40">
        <v>16</v>
      </c>
      <c r="S29" s="40">
        <v>20</v>
      </c>
      <c r="T29" s="40">
        <v>14</v>
      </c>
      <c r="U29" s="40"/>
      <c r="V29" s="52">
        <v>0.85514904810958603</v>
      </c>
      <c r="W29" s="52">
        <v>0.1022074732576</v>
      </c>
      <c r="X29" s="52">
        <v>2.1234706959380501E-2</v>
      </c>
      <c r="Y29" s="52">
        <v>2.1408771673433299E-2</v>
      </c>
      <c r="Z29" s="11">
        <v>2.14087716734333</v>
      </c>
      <c r="AA29" s="11">
        <v>1.50480703095285E-2</v>
      </c>
      <c r="AB29" s="11">
        <v>1.01795729125989</v>
      </c>
      <c r="AC29" s="11">
        <v>0.92104852880729005</v>
      </c>
      <c r="AD29" s="11">
        <v>-1.5916732341701099E-4</v>
      </c>
      <c r="AE29" s="11">
        <v>2.6</v>
      </c>
      <c r="AF29" s="19">
        <v>0</v>
      </c>
    </row>
    <row r="30" spans="1:32">
      <c r="A30" s="15" t="s">
        <v>922</v>
      </c>
      <c r="B30" s="7">
        <v>36391</v>
      </c>
      <c r="C30" s="8">
        <v>3025.1739889132</v>
      </c>
      <c r="D30" s="9">
        <v>3086.27</v>
      </c>
      <c r="E30" s="10">
        <v>276.88</v>
      </c>
      <c r="F30" s="11">
        <v>3.7470023980815399</v>
      </c>
      <c r="G30" s="11">
        <v>8.0507317073170697</v>
      </c>
      <c r="H30" s="11">
        <v>2.0191599115696501</v>
      </c>
      <c r="I30" s="12">
        <v>1.0621600905208499</v>
      </c>
      <c r="J30" s="11">
        <v>4.7201210287443303</v>
      </c>
      <c r="K30" s="11">
        <v>25.184457456886499</v>
      </c>
      <c r="L30" s="11">
        <v>14.7136857516688</v>
      </c>
      <c r="M30" s="11">
        <v>14.5158845901926</v>
      </c>
      <c r="N30" s="11">
        <v>21.7592880093285</v>
      </c>
      <c r="O30" s="40">
        <v>1</v>
      </c>
      <c r="P30" s="40">
        <v>8</v>
      </c>
      <c r="Q30" s="40">
        <v>19</v>
      </c>
      <c r="R30" s="40">
        <v>6</v>
      </c>
      <c r="S30" s="40">
        <v>6</v>
      </c>
      <c r="T30" s="40">
        <v>12</v>
      </c>
      <c r="U30" s="40">
        <v>5</v>
      </c>
      <c r="V30" s="52">
        <v>0.84029404345749803</v>
      </c>
      <c r="W30" s="52">
        <v>0.14549280527370501</v>
      </c>
      <c r="X30" s="52">
        <v>0</v>
      </c>
      <c r="Y30" s="52">
        <v>1.42131512687964E-2</v>
      </c>
      <c r="Z30" s="11">
        <v>1.42131512687964</v>
      </c>
      <c r="AA30" s="11">
        <v>2.2164566104072601E-2</v>
      </c>
      <c r="AB30" s="11">
        <v>0.85910410092237899</v>
      </c>
      <c r="AC30" s="11">
        <v>0.859084604430428</v>
      </c>
      <c r="AD30" s="11">
        <v>1.1946721200896E-2</v>
      </c>
      <c r="AE30" s="11">
        <v>2.3199999999999998</v>
      </c>
      <c r="AF30" s="19">
        <v>0</v>
      </c>
    </row>
    <row r="31" spans="1:32">
      <c r="A31" s="15" t="s">
        <v>923</v>
      </c>
      <c r="B31" s="7">
        <v>41527</v>
      </c>
      <c r="C31" s="8">
        <v>456.09984543399997</v>
      </c>
      <c r="D31" s="9">
        <v>475.91</v>
      </c>
      <c r="E31" s="10">
        <v>20.05</v>
      </c>
      <c r="F31" s="11">
        <v>0.50125313283209105</v>
      </c>
      <c r="G31" s="11">
        <v>4.9738219895287799</v>
      </c>
      <c r="H31" s="11">
        <v>0.40060090135203302</v>
      </c>
      <c r="I31" s="12">
        <v>-0.149402390438236</v>
      </c>
      <c r="J31" s="11">
        <v>-1.0365251727542</v>
      </c>
      <c r="K31" s="11"/>
      <c r="L31" s="11"/>
      <c r="M31" s="11"/>
      <c r="N31" s="11">
        <v>28.234142052107</v>
      </c>
      <c r="O31" s="40">
        <v>23</v>
      </c>
      <c r="P31" s="40">
        <v>36</v>
      </c>
      <c r="Q31" s="40">
        <v>31</v>
      </c>
      <c r="R31" s="40">
        <v>22</v>
      </c>
      <c r="S31" s="40"/>
      <c r="T31" s="40"/>
      <c r="U31" s="40"/>
      <c r="V31" s="52">
        <v>0.927780579016104</v>
      </c>
      <c r="W31" s="52">
        <v>3.03535758699198E-2</v>
      </c>
      <c r="X31" s="52">
        <v>0</v>
      </c>
      <c r="Y31" s="52">
        <v>4.1865845113975397E-2</v>
      </c>
      <c r="Z31" s="11">
        <v>4.1485615154479296</v>
      </c>
      <c r="AA31" s="11">
        <v>-3.2223066349692498E-3</v>
      </c>
      <c r="AB31" s="11">
        <v>0.74275677117614602</v>
      </c>
      <c r="AC31" s="11">
        <v>0.73180356515652301</v>
      </c>
      <c r="AD31" s="11">
        <v>-1.6041189173924799E-2</v>
      </c>
      <c r="AE31" s="11">
        <v>2.82</v>
      </c>
      <c r="AF31" s="19">
        <v>0</v>
      </c>
    </row>
    <row r="32" spans="1:32">
      <c r="A32" s="15" t="s">
        <v>924</v>
      </c>
      <c r="B32" s="7">
        <v>39808</v>
      </c>
      <c r="C32" s="8">
        <v>408.13069999999999</v>
      </c>
      <c r="D32" s="9">
        <v>421.97</v>
      </c>
      <c r="E32" s="10">
        <v>38.2943</v>
      </c>
      <c r="F32" s="11">
        <v>0.64125644213055599</v>
      </c>
      <c r="G32" s="11">
        <v>6.3122213400109901</v>
      </c>
      <c r="H32" s="11">
        <v>0.20279039584685199</v>
      </c>
      <c r="I32" s="12">
        <v>-1.0096962897668</v>
      </c>
      <c r="J32" s="11">
        <v>-5.9930380306169502</v>
      </c>
      <c r="K32" s="11">
        <v>22.911246195845202</v>
      </c>
      <c r="L32" s="11">
        <v>14.7548073575506</v>
      </c>
      <c r="M32" s="11"/>
      <c r="N32" s="11">
        <v>19.585982820884698</v>
      </c>
      <c r="O32" s="40">
        <v>19</v>
      </c>
      <c r="P32" s="40">
        <v>24</v>
      </c>
      <c r="Q32" s="40">
        <v>34</v>
      </c>
      <c r="R32" s="40">
        <v>39</v>
      </c>
      <c r="S32" s="40">
        <v>14</v>
      </c>
      <c r="T32" s="40">
        <v>11</v>
      </c>
      <c r="U32" s="40"/>
      <c r="V32" s="52">
        <v>0.69234690230484297</v>
      </c>
      <c r="W32" s="52">
        <v>8.9033404550610595E-2</v>
      </c>
      <c r="X32" s="52">
        <v>0.12745880906079601</v>
      </c>
      <c r="Y32" s="52">
        <v>9.1160884083750296E-2</v>
      </c>
      <c r="Z32" s="11">
        <v>6.6313669187830904</v>
      </c>
      <c r="AA32" s="11">
        <v>-1.7465837897703701E-2</v>
      </c>
      <c r="AB32" s="11">
        <v>0.91192617456732195</v>
      </c>
      <c r="AC32" s="11">
        <v>0.84726736259082702</v>
      </c>
      <c r="AD32" s="11">
        <v>-3.05149301788794E-2</v>
      </c>
      <c r="AE32" s="11">
        <v>2.5</v>
      </c>
      <c r="AF32" s="19">
        <v>0</v>
      </c>
    </row>
    <row r="33" spans="1:32">
      <c r="A33" s="15" t="s">
        <v>925</v>
      </c>
      <c r="B33" s="7">
        <v>39156</v>
      </c>
      <c r="C33" s="8">
        <v>31.227900000000002</v>
      </c>
      <c r="D33" s="9">
        <v>32.36</v>
      </c>
      <c r="E33" s="10">
        <v>23.712199999999999</v>
      </c>
      <c r="F33" s="11">
        <v>0.50395663175562</v>
      </c>
      <c r="G33" s="11">
        <v>7.1282709267023199</v>
      </c>
      <c r="H33" s="11">
        <v>5.8518925240945903</v>
      </c>
      <c r="I33" s="12">
        <v>4.3905101937494804</v>
      </c>
      <c r="J33" s="11">
        <v>-5.5783634836001896</v>
      </c>
      <c r="K33" s="11">
        <v>14.9812995830071</v>
      </c>
      <c r="L33" s="11">
        <v>10.850954609005599</v>
      </c>
      <c r="M33" s="11"/>
      <c r="N33" s="11">
        <v>9.7360365669051401</v>
      </c>
      <c r="O33" s="40">
        <v>22</v>
      </c>
      <c r="P33" s="40">
        <v>11</v>
      </c>
      <c r="Q33" s="40">
        <v>3</v>
      </c>
      <c r="R33" s="40">
        <v>38</v>
      </c>
      <c r="S33" s="40">
        <v>39</v>
      </c>
      <c r="T33" s="40">
        <v>32</v>
      </c>
      <c r="U33" s="40"/>
      <c r="V33" s="52">
        <v>0.95028209719166901</v>
      </c>
      <c r="W33" s="52">
        <v>0</v>
      </c>
      <c r="X33" s="52">
        <v>0</v>
      </c>
      <c r="Y33" s="52">
        <v>4.9717902808331001E-2</v>
      </c>
      <c r="Z33" s="11">
        <v>4.9717902808331003</v>
      </c>
      <c r="AA33" s="11">
        <v>-1.7332775007728701E-2</v>
      </c>
      <c r="AB33" s="11">
        <v>0.89156802829395898</v>
      </c>
      <c r="AC33" s="11">
        <v>0.88327574474369397</v>
      </c>
      <c r="AD33" s="11">
        <v>-3.1419792784754597E-2</v>
      </c>
      <c r="AE33" s="11">
        <v>2.99</v>
      </c>
      <c r="AF33" s="19">
        <v>0</v>
      </c>
    </row>
    <row r="34" spans="1:32">
      <c r="A34" s="15" t="s">
        <v>926</v>
      </c>
      <c r="B34" s="7">
        <v>39080</v>
      </c>
      <c r="C34" s="8">
        <v>282.0557</v>
      </c>
      <c r="D34" s="9">
        <v>295.94</v>
      </c>
      <c r="E34" s="10">
        <v>35.47</v>
      </c>
      <c r="F34" s="11">
        <v>-0.225035161744014</v>
      </c>
      <c r="G34" s="11">
        <v>6.3568215892053903</v>
      </c>
      <c r="H34" s="11">
        <v>1.31391031133963</v>
      </c>
      <c r="I34" s="12">
        <v>0.39626379847155202</v>
      </c>
      <c r="J34" s="11">
        <v>-0.16887137630172699</v>
      </c>
      <c r="K34" s="11">
        <v>23.564641779371101</v>
      </c>
      <c r="L34" s="11">
        <v>14.8977408712884</v>
      </c>
      <c r="M34" s="11"/>
      <c r="N34" s="11">
        <v>14.254096466774801</v>
      </c>
      <c r="O34" s="40">
        <v>39</v>
      </c>
      <c r="P34" s="40">
        <v>21</v>
      </c>
      <c r="Q34" s="40">
        <v>26</v>
      </c>
      <c r="R34" s="40">
        <v>19</v>
      </c>
      <c r="S34" s="40">
        <v>12</v>
      </c>
      <c r="T34" s="40">
        <v>10</v>
      </c>
      <c r="U34" s="40"/>
      <c r="V34" s="52">
        <v>0.92035325566331305</v>
      </c>
      <c r="W34" s="52">
        <v>3.8935367229576703E-2</v>
      </c>
      <c r="X34" s="52">
        <v>2.2837743453751301E-2</v>
      </c>
      <c r="Y34" s="52">
        <v>1.78736336533598E-2</v>
      </c>
      <c r="Z34" s="11">
        <v>1.7873633653359799</v>
      </c>
      <c r="AA34" s="11">
        <v>6.8657650645548097E-3</v>
      </c>
      <c r="AB34" s="11">
        <v>0.88018558361489196</v>
      </c>
      <c r="AC34" s="11">
        <v>0.90746492648217103</v>
      </c>
      <c r="AD34" s="11">
        <v>-9.4119664749700103E-3</v>
      </c>
      <c r="AE34" s="11">
        <v>2.4500000000000002</v>
      </c>
      <c r="AF34" s="19">
        <v>0</v>
      </c>
    </row>
    <row r="35" spans="1:32">
      <c r="A35" s="15" t="s">
        <v>927</v>
      </c>
      <c r="B35" s="7">
        <v>39538</v>
      </c>
      <c r="C35" s="8">
        <v>26.916257844</v>
      </c>
      <c r="D35" s="9">
        <v>27.79</v>
      </c>
      <c r="E35" s="10">
        <v>11.317500000000001</v>
      </c>
      <c r="F35" s="11">
        <v>-0.219530258146416</v>
      </c>
      <c r="G35" s="11">
        <v>6.3155224890091297</v>
      </c>
      <c r="H35" s="11">
        <v>1.9906998540093499</v>
      </c>
      <c r="I35" s="12">
        <v>1.0996569713428199</v>
      </c>
      <c r="J35" s="11">
        <v>-6.30820812119706</v>
      </c>
      <c r="K35" s="11">
        <v>20.145699900433701</v>
      </c>
      <c r="L35" s="11">
        <v>11.236210299087601</v>
      </c>
      <c r="M35" s="11"/>
      <c r="N35" s="11">
        <v>1.5121247666295401</v>
      </c>
      <c r="O35" s="40">
        <v>38</v>
      </c>
      <c r="P35" s="40">
        <v>23</v>
      </c>
      <c r="Q35" s="40">
        <v>20</v>
      </c>
      <c r="R35" s="40">
        <v>40</v>
      </c>
      <c r="S35" s="40">
        <v>24</v>
      </c>
      <c r="T35" s="40">
        <v>27</v>
      </c>
      <c r="U35" s="40"/>
      <c r="V35" s="52">
        <v>0.95844021203569296</v>
      </c>
      <c r="W35" s="52">
        <v>2.8368637370130199E-2</v>
      </c>
      <c r="X35" s="52">
        <v>0</v>
      </c>
      <c r="Y35" s="52">
        <v>1.3191150594177799E-2</v>
      </c>
      <c r="Z35" s="11">
        <v>1.3191150594177801</v>
      </c>
      <c r="AA35" s="11">
        <v>-2.1882655562645199E-2</v>
      </c>
      <c r="AB35" s="11">
        <v>0.95377662848121803</v>
      </c>
      <c r="AC35" s="11">
        <v>0.88680528062974695</v>
      </c>
      <c r="AD35" s="11">
        <v>-3.4888303496643701E-2</v>
      </c>
      <c r="AE35" s="11">
        <v>2.7</v>
      </c>
      <c r="AF35" s="19">
        <v>0</v>
      </c>
    </row>
    <row r="36" spans="1:32">
      <c r="A36" s="15" t="s">
        <v>928</v>
      </c>
      <c r="B36" s="7">
        <v>39840</v>
      </c>
      <c r="C36" s="8">
        <v>11.854100000000001</v>
      </c>
      <c r="D36" s="9">
        <v>12.17</v>
      </c>
      <c r="E36" s="10">
        <v>30.742000000000001</v>
      </c>
      <c r="F36" s="11">
        <v>-0.27896717270013999</v>
      </c>
      <c r="G36" s="11">
        <v>5.0362170288369601</v>
      </c>
      <c r="H36" s="11">
        <v>1.44200626959248</v>
      </c>
      <c r="I36" s="12">
        <v>0.460769255906679</v>
      </c>
      <c r="J36" s="11">
        <v>-1.87366337897794</v>
      </c>
      <c r="K36" s="11">
        <v>19.100357172590499</v>
      </c>
      <c r="L36" s="11">
        <v>10.893827943173999</v>
      </c>
      <c r="M36" s="11"/>
      <c r="N36" s="11">
        <v>16.342762957442702</v>
      </c>
      <c r="O36" s="40">
        <v>40</v>
      </c>
      <c r="P36" s="40">
        <v>35</v>
      </c>
      <c r="Q36" s="40">
        <v>24</v>
      </c>
      <c r="R36" s="40">
        <v>23</v>
      </c>
      <c r="S36" s="40">
        <v>28</v>
      </c>
      <c r="T36" s="40">
        <v>30</v>
      </c>
      <c r="U36" s="40"/>
      <c r="V36" s="52">
        <v>0.89599309579583297</v>
      </c>
      <c r="W36" s="52">
        <v>4.0151234948424E-2</v>
      </c>
      <c r="X36" s="52">
        <v>1.02741133440184E-2</v>
      </c>
      <c r="Y36" s="52">
        <v>5.3581555911724803E-2</v>
      </c>
      <c r="Z36" s="11">
        <v>5.3318538610117896</v>
      </c>
      <c r="AA36" s="11">
        <v>-2.1907147917879502E-3</v>
      </c>
      <c r="AB36" s="11">
        <v>0.91801606418608095</v>
      </c>
      <c r="AC36" s="11">
        <v>0.93950958324691303</v>
      </c>
      <c r="AD36" s="11">
        <v>-1.63366075439823E-2</v>
      </c>
      <c r="AE36" s="11">
        <v>2.7</v>
      </c>
      <c r="AF36" s="19">
        <v>0</v>
      </c>
    </row>
    <row r="37" spans="1:32">
      <c r="A37" s="15" t="s">
        <v>929</v>
      </c>
      <c r="B37" s="7">
        <v>38679</v>
      </c>
      <c r="C37" s="8">
        <v>464.83499999999998</v>
      </c>
      <c r="D37" s="9">
        <v>476.97</v>
      </c>
      <c r="E37" s="10">
        <v>30.579000000000001</v>
      </c>
      <c r="F37" s="11">
        <v>1.2046996524904801</v>
      </c>
      <c r="G37" s="11">
        <v>6.4913808114225997</v>
      </c>
      <c r="H37" s="11">
        <v>2.73130417254586</v>
      </c>
      <c r="I37" s="12">
        <v>1.8383454890598301</v>
      </c>
      <c r="J37" s="11">
        <v>-1.9841015449708299</v>
      </c>
      <c r="K37" s="11">
        <v>20.4400578617877</v>
      </c>
      <c r="L37" s="11">
        <v>11.0769129957348</v>
      </c>
      <c r="M37" s="11">
        <v>11.6252477861279</v>
      </c>
      <c r="N37" s="11">
        <v>11.120618225236299</v>
      </c>
      <c r="O37" s="40">
        <v>11</v>
      </c>
      <c r="P37" s="40">
        <v>19</v>
      </c>
      <c r="Q37" s="40">
        <v>12</v>
      </c>
      <c r="R37" s="40">
        <v>24</v>
      </c>
      <c r="S37" s="40">
        <v>21</v>
      </c>
      <c r="T37" s="40">
        <v>28</v>
      </c>
      <c r="U37" s="40">
        <v>16</v>
      </c>
      <c r="V37" s="52">
        <v>0.92005898913388995</v>
      </c>
      <c r="W37" s="52">
        <v>5.5258075364195497E-2</v>
      </c>
      <c r="X37" s="52">
        <v>1.4407638899954099E-2</v>
      </c>
      <c r="Y37" s="52">
        <v>1.0275296601960899E-2</v>
      </c>
      <c r="Z37" s="11">
        <v>0.83879629963527902</v>
      </c>
      <c r="AA37" s="11">
        <v>-3.7414395284581098E-3</v>
      </c>
      <c r="AB37" s="11">
        <v>0.92819305409608499</v>
      </c>
      <c r="AC37" s="11">
        <v>0.92769101348633998</v>
      </c>
      <c r="AD37" s="11">
        <v>-1.53425533457997E-2</v>
      </c>
      <c r="AE37" s="11">
        <v>2.4700000000000002</v>
      </c>
      <c r="AF37" s="19">
        <v>0</v>
      </c>
    </row>
    <row r="38" spans="1:32">
      <c r="A38" s="15" t="s">
        <v>930</v>
      </c>
      <c r="B38" s="7">
        <v>38775</v>
      </c>
      <c r="C38" s="8">
        <v>1505.0135</v>
      </c>
      <c r="D38" s="9">
        <v>1553.21</v>
      </c>
      <c r="E38" s="10">
        <v>38.689</v>
      </c>
      <c r="F38" s="11">
        <v>1.8828672249434</v>
      </c>
      <c r="G38" s="11">
        <v>8.1241965233916709</v>
      </c>
      <c r="H38" s="11">
        <v>4.4434845989795599</v>
      </c>
      <c r="I38" s="12">
        <v>3.4465240641711201</v>
      </c>
      <c r="J38" s="11">
        <v>2.4928473031683902</v>
      </c>
      <c r="K38" s="11">
        <v>20.8242608404259</v>
      </c>
      <c r="L38" s="11">
        <v>12.259361203303399</v>
      </c>
      <c r="M38" s="11">
        <v>15.626256229971601</v>
      </c>
      <c r="N38" s="11">
        <v>13.9838211699618</v>
      </c>
      <c r="O38" s="40">
        <v>4</v>
      </c>
      <c r="P38" s="40">
        <v>7</v>
      </c>
      <c r="Q38" s="40">
        <v>8</v>
      </c>
      <c r="R38" s="40">
        <v>11</v>
      </c>
      <c r="S38" s="40">
        <v>17</v>
      </c>
      <c r="T38" s="40">
        <v>20</v>
      </c>
      <c r="U38" s="40">
        <v>3</v>
      </c>
      <c r="V38" s="52">
        <v>0.75188490312126499</v>
      </c>
      <c r="W38" s="52">
        <v>0.171598840027921</v>
      </c>
      <c r="X38" s="52">
        <v>3.3854151576947301E-2</v>
      </c>
      <c r="Y38" s="52">
        <v>4.26621052738657E-2</v>
      </c>
      <c r="Z38" s="11">
        <v>2.79326076876414</v>
      </c>
      <c r="AA38" s="11">
        <v>1.8480181940256499E-2</v>
      </c>
      <c r="AB38" s="11">
        <v>0.95478069400912002</v>
      </c>
      <c r="AC38" s="11">
        <v>0.91381610096800603</v>
      </c>
      <c r="AD38" s="11">
        <v>4.0904366614637304E-3</v>
      </c>
      <c r="AE38" s="11">
        <v>2.14</v>
      </c>
      <c r="AF38" s="19">
        <v>0</v>
      </c>
    </row>
    <row r="39" spans="1:32">
      <c r="A39" s="15" t="s">
        <v>931</v>
      </c>
      <c r="B39" s="7">
        <v>38674</v>
      </c>
      <c r="C39" s="8">
        <v>25.642499999999998</v>
      </c>
      <c r="D39" s="9">
        <v>26.96</v>
      </c>
      <c r="E39" s="10">
        <v>26.72</v>
      </c>
      <c r="F39" s="11">
        <v>0.451127819548858</v>
      </c>
      <c r="G39" s="11">
        <v>10.0947672023074</v>
      </c>
      <c r="H39" s="11">
        <v>2.4932873034138701</v>
      </c>
      <c r="I39" s="12">
        <v>1.4812001519179701</v>
      </c>
      <c r="J39" s="11">
        <v>6.4117881322182297</v>
      </c>
      <c r="K39" s="11">
        <v>23.988334669072799</v>
      </c>
      <c r="L39" s="11">
        <v>11.959041816811601</v>
      </c>
      <c r="M39" s="11">
        <v>10.3075451490907</v>
      </c>
      <c r="N39" s="11">
        <v>9.7022710454722496</v>
      </c>
      <c r="O39" s="40">
        <v>24</v>
      </c>
      <c r="P39" s="40">
        <v>2</v>
      </c>
      <c r="Q39" s="40">
        <v>13</v>
      </c>
      <c r="R39" s="40">
        <v>4</v>
      </c>
      <c r="S39" s="40">
        <v>10</v>
      </c>
      <c r="T39" s="40">
        <v>21</v>
      </c>
      <c r="U39" s="40">
        <v>22</v>
      </c>
      <c r="V39" s="52">
        <v>0.76065893629491199</v>
      </c>
      <c r="W39" s="52">
        <v>0.11534723613244</v>
      </c>
      <c r="X39" s="52">
        <v>9.3432151521221501E-2</v>
      </c>
      <c r="Y39" s="52">
        <v>3.0561676051427001E-2</v>
      </c>
      <c r="Z39" s="11">
        <v>2.0223602115836901</v>
      </c>
      <c r="AA39" s="11">
        <v>4.1228793833494697E-2</v>
      </c>
      <c r="AB39" s="11">
        <v>0.99612249292847299</v>
      </c>
      <c r="AC39" s="11">
        <v>0.85010568868346503</v>
      </c>
      <c r="AD39" s="11">
        <v>1.8666583955213999E-2</v>
      </c>
      <c r="AE39" s="11">
        <v>2.66</v>
      </c>
      <c r="AF39" s="19">
        <v>0</v>
      </c>
    </row>
    <row r="40" spans="1:32">
      <c r="A40" s="15" t="s">
        <v>932</v>
      </c>
      <c r="B40" s="7">
        <v>35885</v>
      </c>
      <c r="C40" s="8">
        <v>58.520899999999997</v>
      </c>
      <c r="D40" s="9">
        <v>60.97</v>
      </c>
      <c r="E40" s="10">
        <v>47.3142</v>
      </c>
      <c r="F40" s="11">
        <v>1.24842716152944</v>
      </c>
      <c r="G40" s="11">
        <v>7.0127743499737596</v>
      </c>
      <c r="H40" s="11">
        <v>2.34722285313795</v>
      </c>
      <c r="I40" s="12">
        <v>1.65172068561017</v>
      </c>
      <c r="J40" s="11">
        <v>-5.4190796220297397</v>
      </c>
      <c r="K40" s="11">
        <v>18.8561899227252</v>
      </c>
      <c r="L40" s="11">
        <v>10.4566791661961</v>
      </c>
      <c r="M40" s="11">
        <v>8.7200392022506605</v>
      </c>
      <c r="N40" s="11">
        <v>8.6935326844171499</v>
      </c>
      <c r="O40" s="40">
        <v>10</v>
      </c>
      <c r="P40" s="40">
        <v>13</v>
      </c>
      <c r="Q40" s="40">
        <v>16</v>
      </c>
      <c r="R40" s="40">
        <v>37</v>
      </c>
      <c r="S40" s="40">
        <v>31</v>
      </c>
      <c r="T40" s="40">
        <v>33</v>
      </c>
      <c r="U40" s="40">
        <v>24</v>
      </c>
      <c r="V40" s="52">
        <v>0.77755015680151096</v>
      </c>
      <c r="W40" s="52">
        <v>9.2816325727257204E-2</v>
      </c>
      <c r="X40" s="52">
        <v>1.6470719449948198E-2</v>
      </c>
      <c r="Y40" s="52">
        <v>0.113162798021283</v>
      </c>
      <c r="Z40" s="11">
        <v>11.3162798021283</v>
      </c>
      <c r="AA40" s="11">
        <v>-7.0636993131808299E-3</v>
      </c>
      <c r="AB40" s="11">
        <v>0.86814609115045205</v>
      </c>
      <c r="AC40" s="11">
        <v>0.81756918265182199</v>
      </c>
      <c r="AD40" s="11">
        <v>-3.0089695769753601E-2</v>
      </c>
      <c r="AE40" s="11">
        <v>2.8</v>
      </c>
      <c r="AF40" s="19">
        <v>0</v>
      </c>
    </row>
    <row r="41" spans="1:32">
      <c r="A41" s="15" t="s">
        <v>933</v>
      </c>
      <c r="B41" s="7">
        <v>35155</v>
      </c>
      <c r="C41" s="8">
        <v>301.76948246299997</v>
      </c>
      <c r="D41" s="9">
        <v>310.63</v>
      </c>
      <c r="E41" s="10">
        <v>151.53</v>
      </c>
      <c r="F41" s="11">
        <v>0.88548601864175702</v>
      </c>
      <c r="G41" s="11">
        <v>6.7563759334929401</v>
      </c>
      <c r="H41" s="11">
        <v>1.54124505796429</v>
      </c>
      <c r="I41" s="12">
        <v>0.56410937085218404</v>
      </c>
      <c r="J41" s="11">
        <v>-0.87007719481874102</v>
      </c>
      <c r="K41" s="11">
        <v>18.858116097957801</v>
      </c>
      <c r="L41" s="11">
        <v>10.291871556533399</v>
      </c>
      <c r="M41" s="11">
        <v>11.9937201389038</v>
      </c>
      <c r="N41" s="11">
        <v>20.661138923673899</v>
      </c>
      <c r="O41" s="40">
        <v>16</v>
      </c>
      <c r="P41" s="40">
        <v>15</v>
      </c>
      <c r="Q41" s="40">
        <v>22</v>
      </c>
      <c r="R41" s="40">
        <v>21</v>
      </c>
      <c r="S41" s="40">
        <v>30</v>
      </c>
      <c r="T41" s="40">
        <v>34</v>
      </c>
      <c r="U41" s="40">
        <v>15</v>
      </c>
      <c r="V41" s="52">
        <v>0.93857889878643097</v>
      </c>
      <c r="W41" s="52">
        <v>1.8777700055501698E-2</v>
      </c>
      <c r="X41" s="52">
        <v>0</v>
      </c>
      <c r="Y41" s="52">
        <v>4.2643401158066897E-2</v>
      </c>
      <c r="Z41" s="11">
        <v>3.2444349929138601</v>
      </c>
      <c r="AA41" s="11">
        <v>7.1213474528671102E-3</v>
      </c>
      <c r="AB41" s="11">
        <v>0.93154869112758398</v>
      </c>
      <c r="AC41" s="11">
        <v>0.93733159057396997</v>
      </c>
      <c r="AD41" s="11">
        <v>-9.7101198414363404E-3</v>
      </c>
      <c r="AE41" s="11">
        <v>2.76</v>
      </c>
      <c r="AF41" s="19">
        <v>0</v>
      </c>
    </row>
    <row r="42" spans="1:32">
      <c r="A42" s="15" t="s">
        <v>934</v>
      </c>
      <c r="B42" s="7">
        <v>35155</v>
      </c>
      <c r="C42" s="8">
        <v>248.52752385400001</v>
      </c>
      <c r="D42" s="9">
        <v>256.04000000000002</v>
      </c>
      <c r="E42" s="10">
        <v>141.47</v>
      </c>
      <c r="F42" s="11">
        <v>1.4485478666185401</v>
      </c>
      <c r="G42" s="11">
        <v>7.7374152768258799</v>
      </c>
      <c r="H42" s="11">
        <v>0.92744524505941095</v>
      </c>
      <c r="I42" s="12">
        <v>0.10614208887620399</v>
      </c>
      <c r="J42" s="11">
        <v>0.27643889991493298</v>
      </c>
      <c r="K42" s="11">
        <v>22.646546011545102</v>
      </c>
      <c r="L42" s="11">
        <v>14.6892883710672</v>
      </c>
      <c r="M42" s="11">
        <v>11.117190645425399</v>
      </c>
      <c r="N42" s="11">
        <v>16.311968784616301</v>
      </c>
      <c r="O42" s="40">
        <v>8</v>
      </c>
      <c r="P42" s="40">
        <v>10</v>
      </c>
      <c r="Q42" s="40">
        <v>28</v>
      </c>
      <c r="R42" s="40">
        <v>17</v>
      </c>
      <c r="S42" s="40">
        <v>15</v>
      </c>
      <c r="T42" s="40">
        <v>13</v>
      </c>
      <c r="U42" s="40">
        <v>18</v>
      </c>
      <c r="V42" s="52">
        <v>0.75811306044737203</v>
      </c>
      <c r="W42" s="52">
        <v>0.19692872943440401</v>
      </c>
      <c r="X42" s="52">
        <v>7.2000348833213797E-3</v>
      </c>
      <c r="Y42" s="52">
        <v>3.7758175234901999E-2</v>
      </c>
      <c r="Z42" s="11">
        <v>3.7758174766233701</v>
      </c>
      <c r="AA42" s="11">
        <v>1.4443308573477099E-2</v>
      </c>
      <c r="AB42" s="11">
        <v>1.10713043571728</v>
      </c>
      <c r="AC42" s="11">
        <v>0.91913425224297496</v>
      </c>
      <c r="AD42" s="11">
        <v>-1.77759003869844E-3</v>
      </c>
      <c r="AE42" s="11">
        <v>2.85</v>
      </c>
      <c r="AF42" s="19">
        <v>0</v>
      </c>
    </row>
    <row r="43" spans="1:32">
      <c r="A43" s="15" t="s">
        <v>935</v>
      </c>
      <c r="B43" s="7">
        <v>39805</v>
      </c>
      <c r="C43" s="8">
        <v>40.991700000000002</v>
      </c>
      <c r="D43" s="9">
        <v>42.97</v>
      </c>
      <c r="E43" s="10">
        <v>40.81</v>
      </c>
      <c r="F43" s="11">
        <v>1.5679442508710799</v>
      </c>
      <c r="G43" s="11">
        <v>7.9058699101004697</v>
      </c>
      <c r="H43" s="11">
        <v>6.30372492836677</v>
      </c>
      <c r="I43" s="12">
        <v>5.0450450450450397</v>
      </c>
      <c r="J43" s="11">
        <v>6.6370525215573499</v>
      </c>
      <c r="K43" s="11">
        <v>20.1869883167805</v>
      </c>
      <c r="L43" s="11">
        <v>13.5213743900074</v>
      </c>
      <c r="M43" s="11"/>
      <c r="N43" s="11">
        <v>20.579161432226499</v>
      </c>
      <c r="O43" s="40">
        <v>7</v>
      </c>
      <c r="P43" s="40">
        <v>9</v>
      </c>
      <c r="Q43" s="40">
        <v>2</v>
      </c>
      <c r="R43" s="40">
        <v>3</v>
      </c>
      <c r="S43" s="40">
        <v>23</v>
      </c>
      <c r="T43" s="40">
        <v>17</v>
      </c>
      <c r="U43" s="40"/>
      <c r="V43" s="52">
        <v>0.93762464946882196</v>
      </c>
      <c r="W43" s="52">
        <v>2.58386567528886E-2</v>
      </c>
      <c r="X43" s="52">
        <v>0</v>
      </c>
      <c r="Y43" s="52">
        <v>3.6536693778289997E-2</v>
      </c>
      <c r="Z43" s="11">
        <v>3.6536693778289999</v>
      </c>
      <c r="AA43" s="11">
        <v>2.6652299901539198E-2</v>
      </c>
      <c r="AB43" s="11">
        <v>0.87493467063278796</v>
      </c>
      <c r="AC43" s="11">
        <v>0.855336011998858</v>
      </c>
      <c r="AD43" s="11">
        <v>2.02949524089307E-2</v>
      </c>
      <c r="AE43" s="11">
        <v>1.25</v>
      </c>
      <c r="AF43" s="19">
        <v>0</v>
      </c>
    </row>
    <row r="44" spans="1:32">
      <c r="A44" s="15" t="s">
        <v>936</v>
      </c>
      <c r="B44" s="7">
        <v>38616</v>
      </c>
      <c r="C44" s="8">
        <v>4841.4885999999997</v>
      </c>
      <c r="D44" s="9">
        <v>4979.5200000000004</v>
      </c>
      <c r="E44" s="10">
        <v>44.867899999999999</v>
      </c>
      <c r="F44" s="11">
        <v>1.6087867293211899</v>
      </c>
      <c r="G44" s="11">
        <v>5.8814506461265497</v>
      </c>
      <c r="H44" s="11">
        <v>-0.118652217661153</v>
      </c>
      <c r="I44" s="12">
        <v>-1.0837861969378</v>
      </c>
      <c r="J44" s="11">
        <v>-2.68216768428245</v>
      </c>
      <c r="K44" s="11">
        <v>27.654786169481198</v>
      </c>
      <c r="L44" s="11">
        <v>16.656501468469401</v>
      </c>
      <c r="M44" s="11">
        <v>15.5843511498163</v>
      </c>
      <c r="N44" s="11">
        <v>14.9523731579011</v>
      </c>
      <c r="O44" s="40">
        <v>6</v>
      </c>
      <c r="P44" s="40">
        <v>27</v>
      </c>
      <c r="Q44" s="40">
        <v>36</v>
      </c>
      <c r="R44" s="40">
        <v>27</v>
      </c>
      <c r="S44" s="40">
        <v>3</v>
      </c>
      <c r="T44" s="40">
        <v>2</v>
      </c>
      <c r="U44" s="40">
        <v>4</v>
      </c>
      <c r="V44" s="52">
        <v>0.81652267685261004</v>
      </c>
      <c r="W44" s="52">
        <v>8.7252016312834996E-2</v>
      </c>
      <c r="X44" s="52">
        <v>8.3383348829580303E-2</v>
      </c>
      <c r="Y44" s="52">
        <v>1.28419580049744E-2</v>
      </c>
      <c r="Z44" s="11">
        <v>1.2841958004974401</v>
      </c>
      <c r="AA44" s="11">
        <v>6.8998237225821601E-3</v>
      </c>
      <c r="AB44" s="11">
        <v>1.09784144473251</v>
      </c>
      <c r="AC44" s="11">
        <v>0.84422256123467199</v>
      </c>
      <c r="AD44" s="11">
        <v>-1.04128168398824E-2</v>
      </c>
      <c r="AE44" s="11">
        <v>1.75</v>
      </c>
      <c r="AF44" s="19">
        <v>0</v>
      </c>
    </row>
    <row r="45" spans="1:32">
      <c r="A45" s="15" t="s">
        <v>937</v>
      </c>
      <c r="B45" s="7">
        <v>35521</v>
      </c>
      <c r="C45" s="8">
        <v>8.2589330759999999</v>
      </c>
      <c r="D45" s="9">
        <v>8.1199999999999992</v>
      </c>
      <c r="E45" s="10">
        <v>58.806100000000001</v>
      </c>
      <c r="F45" s="11">
        <v>0.99056660478487002</v>
      </c>
      <c r="G45" s="11">
        <v>4.1691687702050304</v>
      </c>
      <c r="H45" s="11">
        <v>-1.04564385175213</v>
      </c>
      <c r="I45" s="12">
        <v>-1.80883428453116</v>
      </c>
      <c r="J45" s="11">
        <v>-2.9595904923464902</v>
      </c>
      <c r="K45" s="11">
        <v>18.186648520079899</v>
      </c>
      <c r="L45" s="11">
        <v>9.9203248569202298</v>
      </c>
      <c r="M45" s="11">
        <v>13.7606833106118</v>
      </c>
      <c r="N45" s="11">
        <v>22.1446602994233</v>
      </c>
      <c r="O45" s="40">
        <v>14</v>
      </c>
      <c r="P45" s="40">
        <v>40</v>
      </c>
      <c r="Q45" s="40">
        <v>38</v>
      </c>
      <c r="R45" s="40">
        <v>28</v>
      </c>
      <c r="S45" s="40">
        <v>34</v>
      </c>
      <c r="T45" s="40">
        <v>36</v>
      </c>
      <c r="U45" s="40">
        <v>8</v>
      </c>
      <c r="V45" s="52">
        <v>0.89452589328603704</v>
      </c>
      <c r="W45" s="52">
        <v>4.6132942886351599E-2</v>
      </c>
      <c r="X45" s="52">
        <v>1.8885932823411999E-2</v>
      </c>
      <c r="Y45" s="52">
        <v>4.0455231004200003E-2</v>
      </c>
      <c r="Z45" s="11">
        <v>4.0455231004199996</v>
      </c>
      <c r="AA45" s="11">
        <v>-8.4380415573382295E-4</v>
      </c>
      <c r="AB45" s="11">
        <v>1.0082740174863301</v>
      </c>
      <c r="AC45" s="11">
        <v>0.89198522251591505</v>
      </c>
      <c r="AD45" s="11">
        <v>-1.4495610165231701E-2</v>
      </c>
      <c r="AE45" s="11">
        <v>2.7</v>
      </c>
      <c r="AF45" s="19">
        <v>1</v>
      </c>
    </row>
    <row r="46" spans="1:32">
      <c r="A46" s="15" t="s">
        <v>938</v>
      </c>
      <c r="B46" s="7">
        <v>34059</v>
      </c>
      <c r="C46" s="8">
        <v>4456.7669999999998</v>
      </c>
      <c r="D46" s="9">
        <v>4591.3500000000004</v>
      </c>
      <c r="E46" s="10">
        <v>110.46169999999999</v>
      </c>
      <c r="F46" s="11">
        <v>0.56408244197805302</v>
      </c>
      <c r="G46" s="11">
        <v>5.3701108725286097</v>
      </c>
      <c r="H46" s="11">
        <v>0.74237763309228399</v>
      </c>
      <c r="I46" s="12">
        <v>-1.72002360946388E-3</v>
      </c>
      <c r="J46" s="11">
        <v>-4.03897108008782</v>
      </c>
      <c r="K46" s="11">
        <v>20.699275660196101</v>
      </c>
      <c r="L46" s="11">
        <v>13.618190616093599</v>
      </c>
      <c r="M46" s="11">
        <v>13.420236940633901</v>
      </c>
      <c r="N46" s="11">
        <v>16.416085809597401</v>
      </c>
      <c r="O46" s="40">
        <v>20</v>
      </c>
      <c r="P46" s="40">
        <v>32</v>
      </c>
      <c r="Q46" s="40">
        <v>30</v>
      </c>
      <c r="R46" s="40">
        <v>35</v>
      </c>
      <c r="S46" s="40">
        <v>19</v>
      </c>
      <c r="T46" s="40">
        <v>16</v>
      </c>
      <c r="U46" s="40">
        <v>12</v>
      </c>
      <c r="V46" s="52">
        <v>0.81897913504200603</v>
      </c>
      <c r="W46" s="52">
        <v>5.66295525572241E-2</v>
      </c>
      <c r="X46" s="52">
        <v>4.6772045611995503E-3</v>
      </c>
      <c r="Y46" s="52">
        <v>0.119714107839571</v>
      </c>
      <c r="Z46" s="11">
        <v>2.0805825105694402</v>
      </c>
      <c r="AA46" s="11">
        <v>-6.2700242116812297E-3</v>
      </c>
      <c r="AB46" s="11">
        <v>0.91930290889093103</v>
      </c>
      <c r="AC46" s="11">
        <v>0.91391884481415098</v>
      </c>
      <c r="AD46" s="11">
        <v>-2.2843598361210599E-2</v>
      </c>
      <c r="AE46" s="11">
        <v>2.2000000000000002</v>
      </c>
      <c r="AF46" s="19">
        <v>0</v>
      </c>
    </row>
    <row r="47" spans="1:32">
      <c r="A47" s="15" t="s">
        <v>939</v>
      </c>
      <c r="B47" s="7">
        <v>34059</v>
      </c>
      <c r="C47" s="8">
        <v>4456.7669999999998</v>
      </c>
      <c r="D47" s="9">
        <v>4591.3500000000004</v>
      </c>
      <c r="E47" s="10">
        <v>39.714700000000001</v>
      </c>
      <c r="F47" s="11">
        <v>0.56365703520446797</v>
      </c>
      <c r="G47" s="11">
        <v>5.3691862778913597</v>
      </c>
      <c r="H47" s="11">
        <v>0.74264563733905697</v>
      </c>
      <c r="I47" s="12">
        <v>-1.6083893418783501E-3</v>
      </c>
      <c r="J47" s="11">
        <v>-4.0366778116998301</v>
      </c>
      <c r="K47" s="11">
        <v>20.699606337488198</v>
      </c>
      <c r="L47" s="11">
        <v>13.637198949178099</v>
      </c>
      <c r="M47" s="11">
        <v>13.425555368568499</v>
      </c>
      <c r="N47" s="11">
        <v>17.218436930915299</v>
      </c>
      <c r="O47" s="40">
        <v>21</v>
      </c>
      <c r="P47" s="40">
        <v>33</v>
      </c>
      <c r="Q47" s="40">
        <v>29</v>
      </c>
      <c r="R47" s="40">
        <v>34</v>
      </c>
      <c r="S47" s="40">
        <v>18</v>
      </c>
      <c r="T47" s="40">
        <v>15</v>
      </c>
      <c r="U47" s="40">
        <v>11</v>
      </c>
      <c r="V47" s="52">
        <v>0.81897913504200603</v>
      </c>
      <c r="W47" s="52">
        <v>5.66295525572241E-2</v>
      </c>
      <c r="X47" s="52">
        <v>4.6772045611995503E-3</v>
      </c>
      <c r="Y47" s="52">
        <v>0.119714107839571</v>
      </c>
      <c r="Z47" s="11">
        <v>2.0805825105694402</v>
      </c>
      <c r="AA47" s="11">
        <v>-6.2597184467806898E-3</v>
      </c>
      <c r="AB47" s="11">
        <v>0.91932116872460601</v>
      </c>
      <c r="AC47" s="11">
        <v>0.91393350100234505</v>
      </c>
      <c r="AD47" s="11">
        <v>-2.28333844793479E-2</v>
      </c>
      <c r="AE47" s="11">
        <v>2.2000000000000002</v>
      </c>
      <c r="AF47" s="19">
        <v>0</v>
      </c>
    </row>
    <row r="48" spans="1:32">
      <c r="A48" s="15" t="s">
        <v>940</v>
      </c>
      <c r="B48" s="7">
        <v>38474</v>
      </c>
      <c r="C48" s="8">
        <v>1168.1500728420001</v>
      </c>
      <c r="D48" s="9">
        <v>1205.73</v>
      </c>
      <c r="E48" s="10">
        <v>75.909000000000006</v>
      </c>
      <c r="F48" s="11">
        <v>2.81021912639281</v>
      </c>
      <c r="G48" s="11">
        <v>9.5423289776540106</v>
      </c>
      <c r="H48" s="11">
        <v>4.6843087310704599</v>
      </c>
      <c r="I48" s="12">
        <v>3.8249273380064999</v>
      </c>
      <c r="J48" s="11">
        <v>2.8758453386097802</v>
      </c>
      <c r="K48" s="11">
        <v>19.902570020076599</v>
      </c>
      <c r="L48" s="11">
        <v>12.706698514435599</v>
      </c>
      <c r="M48" s="11">
        <v>14.151939107137</v>
      </c>
      <c r="N48" s="11">
        <v>16.963842353156501</v>
      </c>
      <c r="O48" s="40">
        <v>2</v>
      </c>
      <c r="P48" s="40">
        <v>3</v>
      </c>
      <c r="Q48" s="40">
        <v>7</v>
      </c>
      <c r="R48" s="40">
        <v>8</v>
      </c>
      <c r="S48" s="40">
        <v>25</v>
      </c>
      <c r="T48" s="40">
        <v>18</v>
      </c>
      <c r="U48" s="40">
        <v>7</v>
      </c>
      <c r="V48" s="52">
        <v>0.80546982290920299</v>
      </c>
      <c r="W48" s="52">
        <v>0.118374734580268</v>
      </c>
      <c r="X48" s="52">
        <v>1.2786016580282699E-2</v>
      </c>
      <c r="Y48" s="52">
        <v>6.3369425930246095E-2</v>
      </c>
      <c r="Z48" s="11">
        <v>2.08374930143377</v>
      </c>
      <c r="AA48" s="11">
        <v>2.2202374001667E-2</v>
      </c>
      <c r="AB48" s="11">
        <v>1.0107728503337201</v>
      </c>
      <c r="AC48" s="11">
        <v>0.90590298831498695</v>
      </c>
      <c r="AD48" s="11">
        <v>6.4876304897075699E-3</v>
      </c>
      <c r="AE48" s="11">
        <v>2.5099999999999998</v>
      </c>
      <c r="AF48" s="19">
        <v>0</v>
      </c>
    </row>
    <row r="49" spans="1:32">
      <c r="A49" s="15" t="s">
        <v>941</v>
      </c>
      <c r="B49" s="7">
        <v>35155</v>
      </c>
      <c r="C49" s="8">
        <v>301.94994583110002</v>
      </c>
      <c r="D49" s="9">
        <v>320.7</v>
      </c>
      <c r="E49" s="10">
        <v>62.996699999999997</v>
      </c>
      <c r="F49" s="11">
        <v>1.7032144742556501</v>
      </c>
      <c r="G49" s="11">
        <v>8.2670520946475499</v>
      </c>
      <c r="H49" s="11">
        <v>2.74401243084526</v>
      </c>
      <c r="I49" s="12">
        <v>1.2184419845035199</v>
      </c>
      <c r="J49" s="11">
        <v>7.7030152904045996</v>
      </c>
      <c r="K49" s="11">
        <v>23.8033730112999</v>
      </c>
      <c r="L49" s="11">
        <v>15.0469325382729</v>
      </c>
      <c r="M49" s="11">
        <v>13.739085528073099</v>
      </c>
      <c r="N49" s="11">
        <v>19.842872813813901</v>
      </c>
      <c r="O49" s="40">
        <v>5</v>
      </c>
      <c r="P49" s="40">
        <v>5</v>
      </c>
      <c r="Q49" s="40">
        <v>11</v>
      </c>
      <c r="R49" s="40">
        <v>2</v>
      </c>
      <c r="S49" s="40">
        <v>11</v>
      </c>
      <c r="T49" s="40">
        <v>9</v>
      </c>
      <c r="U49" s="40">
        <v>9</v>
      </c>
      <c r="V49" s="52">
        <v>0.76466428478153003</v>
      </c>
      <c r="W49" s="52">
        <v>0.15602913667858301</v>
      </c>
      <c r="X49" s="52">
        <v>3.9954350131345399E-2</v>
      </c>
      <c r="Y49" s="52">
        <v>3.9352228408541398E-2</v>
      </c>
      <c r="Z49" s="11">
        <v>3.9352228408541401</v>
      </c>
      <c r="AA49" s="11">
        <v>4.6260462739946703E-2</v>
      </c>
      <c r="AB49" s="11">
        <v>0.88327180162077601</v>
      </c>
      <c r="AC49" s="11">
        <v>0.81322077357436795</v>
      </c>
      <c r="AD49" s="11">
        <v>2.2511107265146699E-2</v>
      </c>
      <c r="AE49" s="11">
        <v>2.99</v>
      </c>
      <c r="AF49" s="19">
        <v>0</v>
      </c>
    </row>
    <row r="50" spans="1:32">
      <c r="A50" s="15" t="s">
        <v>942</v>
      </c>
      <c r="B50" s="7">
        <v>35155</v>
      </c>
      <c r="C50" s="8">
        <v>56.859299999999998</v>
      </c>
      <c r="D50" s="9">
        <v>58.56</v>
      </c>
      <c r="E50" s="10">
        <v>53.28</v>
      </c>
      <c r="F50" s="11">
        <v>-5.6274620146223898E-2</v>
      </c>
      <c r="G50" s="11">
        <v>8.2486793986185099</v>
      </c>
      <c r="H50" s="11">
        <v>1.48571428571429</v>
      </c>
      <c r="I50" s="12">
        <v>0.52830188679255896</v>
      </c>
      <c r="J50" s="11">
        <v>-2.52469813391876</v>
      </c>
      <c r="K50" s="11">
        <v>16.023065093099301</v>
      </c>
      <c r="L50" s="11">
        <v>8.9698236336900798</v>
      </c>
      <c r="M50" s="11">
        <v>13.4865173489305</v>
      </c>
      <c r="N50" s="11">
        <v>10.873898799333</v>
      </c>
      <c r="O50" s="40">
        <v>30</v>
      </c>
      <c r="P50" s="40">
        <v>6</v>
      </c>
      <c r="Q50" s="40">
        <v>23</v>
      </c>
      <c r="R50" s="40">
        <v>25</v>
      </c>
      <c r="S50" s="40">
        <v>38</v>
      </c>
      <c r="T50" s="40">
        <v>38</v>
      </c>
      <c r="U50" s="40">
        <v>10</v>
      </c>
      <c r="V50" s="52">
        <v>0.96861247679662799</v>
      </c>
      <c r="W50" s="52">
        <v>0</v>
      </c>
      <c r="X50" s="52">
        <v>0</v>
      </c>
      <c r="Y50" s="52">
        <v>3.1387523203371799E-2</v>
      </c>
      <c r="Z50" s="11">
        <v>2.4331307432080602</v>
      </c>
      <c r="AA50" s="11">
        <v>-1.7293836542742599E-3</v>
      </c>
      <c r="AB50" s="11">
        <v>1.0474762422563899</v>
      </c>
      <c r="AC50" s="11">
        <v>0.92112930575639596</v>
      </c>
      <c r="AD50" s="11">
        <v>-1.4996531886511601E-2</v>
      </c>
      <c r="AE50" s="11">
        <v>2.7</v>
      </c>
      <c r="AF50" s="19">
        <v>0</v>
      </c>
    </row>
    <row r="51" spans="1:32">
      <c r="A51" s="15" t="s">
        <v>943</v>
      </c>
      <c r="B51" s="7">
        <v>40900</v>
      </c>
      <c r="C51" s="8">
        <v>99.188041763000001</v>
      </c>
      <c r="D51" s="9">
        <v>102.61</v>
      </c>
      <c r="E51" s="10">
        <v>19.13</v>
      </c>
      <c r="F51" s="11">
        <v>-0.104438642297644</v>
      </c>
      <c r="G51" s="11">
        <v>4.2506811989100797</v>
      </c>
      <c r="H51" s="11">
        <v>-2.2982635342185902</v>
      </c>
      <c r="I51" s="12">
        <v>-2.64631043256998</v>
      </c>
      <c r="J51" s="11">
        <v>-7.5398743354277498</v>
      </c>
      <c r="K51" s="11">
        <v>14.5271335729947</v>
      </c>
      <c r="L51" s="11"/>
      <c r="M51" s="11"/>
      <c r="N51" s="11">
        <v>15.450121861907601</v>
      </c>
      <c r="O51" s="40">
        <v>34</v>
      </c>
      <c r="P51" s="40">
        <v>39</v>
      </c>
      <c r="Q51" s="40">
        <v>40</v>
      </c>
      <c r="R51" s="40">
        <v>41</v>
      </c>
      <c r="S51" s="40">
        <v>40</v>
      </c>
      <c r="T51" s="40"/>
      <c r="U51" s="40"/>
      <c r="V51" s="52">
        <v>0.75996688140011504</v>
      </c>
      <c r="W51" s="52">
        <v>0.168697823078063</v>
      </c>
      <c r="X51" s="52">
        <v>4.9120980224155598E-2</v>
      </c>
      <c r="Y51" s="52">
        <v>2.2214315297666699E-2</v>
      </c>
      <c r="Z51" s="11">
        <v>2.22143152976667</v>
      </c>
      <c r="AA51" s="11">
        <v>-2.51255303895115E-2</v>
      </c>
      <c r="AB51" s="11">
        <v>0.92257276209363404</v>
      </c>
      <c r="AC51" s="11">
        <v>0.86503054752766695</v>
      </c>
      <c r="AD51" s="11">
        <v>-4.0423836095417998E-2</v>
      </c>
      <c r="AE51" s="11">
        <v>3.23</v>
      </c>
      <c r="AF51" s="19">
        <v>0</v>
      </c>
    </row>
    <row r="52" spans="1:32">
      <c r="A52" s="15" t="s">
        <v>944</v>
      </c>
      <c r="B52" s="7">
        <v>38565</v>
      </c>
      <c r="C52" s="8">
        <v>618.50890000000004</v>
      </c>
      <c r="D52" s="9">
        <v>639.79</v>
      </c>
      <c r="E52" s="10">
        <v>65.300200000000004</v>
      </c>
      <c r="F52" s="11">
        <v>0.84614754997118802</v>
      </c>
      <c r="G52" s="11">
        <v>5.4497831261485699</v>
      </c>
      <c r="H52" s="11">
        <v>1.3614681690263399</v>
      </c>
      <c r="I52" s="12">
        <v>0.54398285368508803</v>
      </c>
      <c r="J52" s="11">
        <v>0.206396923534924</v>
      </c>
      <c r="K52" s="11">
        <v>17.9108080060556</v>
      </c>
      <c r="L52" s="11">
        <v>10.8689681984822</v>
      </c>
      <c r="M52" s="11">
        <v>10.3858556362666</v>
      </c>
      <c r="N52" s="11">
        <v>10.8022164704927</v>
      </c>
      <c r="O52" s="40">
        <v>17</v>
      </c>
      <c r="P52" s="40">
        <v>31</v>
      </c>
      <c r="Q52" s="40">
        <v>25</v>
      </c>
      <c r="R52" s="40">
        <v>18</v>
      </c>
      <c r="S52" s="40">
        <v>36</v>
      </c>
      <c r="T52" s="40">
        <v>31</v>
      </c>
      <c r="U52" s="40">
        <v>20</v>
      </c>
      <c r="V52" s="52">
        <v>0.78190141420747095</v>
      </c>
      <c r="W52" s="52">
        <v>0.121661480817255</v>
      </c>
      <c r="X52" s="52">
        <v>2.1327603499858301E-2</v>
      </c>
      <c r="Y52" s="52">
        <v>7.5109501475415397E-2</v>
      </c>
      <c r="Z52" s="11">
        <v>7.4196227206632699</v>
      </c>
      <c r="AA52" s="11">
        <v>1.2131972570269199E-2</v>
      </c>
      <c r="AB52" s="11">
        <v>0.93485938781410105</v>
      </c>
      <c r="AC52" s="11">
        <v>0.92940406822525801</v>
      </c>
      <c r="AD52" s="11">
        <v>-4.7409590790299903E-3</v>
      </c>
      <c r="AE52" s="11">
        <v>2.85</v>
      </c>
      <c r="AF52" s="19">
        <v>0</v>
      </c>
    </row>
    <row r="53" spans="1:32">
      <c r="A53" s="41" t="s">
        <v>91</v>
      </c>
      <c r="B53" s="13"/>
      <c r="C53" s="13"/>
      <c r="D53" s="13"/>
      <c r="E53" s="42">
        <f t="shared" ref="E53:N53" si="0">SUMPRODUCT($D12:$D52,E12:E52)/SUMIF(E12:E52,"&lt;&gt;"&amp;"",$D12:$D52)</f>
        <v>121.01708244587627</v>
      </c>
      <c r="F53" s="42">
        <f t="shared" si="0"/>
        <v>0.87940787092650974</v>
      </c>
      <c r="G53" s="42">
        <f t="shared" si="0"/>
        <v>6.2718154252082883</v>
      </c>
      <c r="H53" s="42">
        <f t="shared" si="0"/>
        <v>1.6477582564069877</v>
      </c>
      <c r="I53" s="42">
        <f t="shared" si="0"/>
        <v>0.69368811569615307</v>
      </c>
      <c r="J53" s="42">
        <f t="shared" si="0"/>
        <v>-0.65258040226379566</v>
      </c>
      <c r="K53" s="42">
        <f t="shared" si="0"/>
        <v>23.784637091752977</v>
      </c>
      <c r="L53" s="42">
        <f t="shared" si="0"/>
        <v>14.843791295382609</v>
      </c>
      <c r="M53" s="42">
        <f t="shared" si="0"/>
        <v>14.021736980742739</v>
      </c>
      <c r="N53" s="42">
        <f t="shared" si="0"/>
        <v>18.551563783240145</v>
      </c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20"/>
    </row>
    <row r="54" spans="1:32">
      <c r="A54" s="44" t="s">
        <v>92</v>
      </c>
      <c r="B54" s="13"/>
      <c r="C54" s="13"/>
      <c r="D54" s="13"/>
      <c r="E54" s="13"/>
      <c r="F54" s="45">
        <f t="shared" ref="F54:N54" si="1">MAX(F12:F52)</f>
        <v>3.7470023980815399</v>
      </c>
      <c r="G54" s="45">
        <f t="shared" si="1"/>
        <v>13.171732308333301</v>
      </c>
      <c r="H54" s="45">
        <f t="shared" si="1"/>
        <v>10.9543307397867</v>
      </c>
      <c r="I54" s="45">
        <f t="shared" si="1"/>
        <v>9.4375392932973607</v>
      </c>
      <c r="J54" s="45">
        <f t="shared" si="1"/>
        <v>16.805089330300198</v>
      </c>
      <c r="K54" s="45">
        <f t="shared" si="1"/>
        <v>28.441583500087699</v>
      </c>
      <c r="L54" s="45">
        <f t="shared" si="1"/>
        <v>19.505439362130598</v>
      </c>
      <c r="M54" s="45">
        <f t="shared" si="1"/>
        <v>16.640456308582198</v>
      </c>
      <c r="N54" s="45">
        <f t="shared" si="1"/>
        <v>28.234142052107</v>
      </c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20"/>
    </row>
    <row r="55" spans="1:32">
      <c r="A55" s="44" t="s">
        <v>93</v>
      </c>
      <c r="B55" s="13"/>
      <c r="C55" s="13"/>
      <c r="D55" s="13"/>
      <c r="E55" s="13"/>
      <c r="F55" s="45">
        <f t="shared" ref="F55:N55" si="2">MIN(F12:F52)</f>
        <v>-0.684916009709713</v>
      </c>
      <c r="G55" s="45">
        <f t="shared" si="2"/>
        <v>3.2556750298685899</v>
      </c>
      <c r="H55" s="45">
        <f t="shared" si="2"/>
        <v>-2.6471416502393601</v>
      </c>
      <c r="I55" s="45">
        <f t="shared" si="2"/>
        <v>-3.13813393107313</v>
      </c>
      <c r="J55" s="45">
        <f t="shared" si="2"/>
        <v>-7.5398743354277498</v>
      </c>
      <c r="K55" s="45">
        <f t="shared" si="2"/>
        <v>14.5271335729947</v>
      </c>
      <c r="L55" s="45">
        <f t="shared" si="2"/>
        <v>8.2177569609674901</v>
      </c>
      <c r="M55" s="45">
        <f t="shared" si="2"/>
        <v>7.2541442320474001</v>
      </c>
      <c r="N55" s="45">
        <f t="shared" si="2"/>
        <v>1.5121247666295401</v>
      </c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20"/>
    </row>
    <row r="56" spans="1:32">
      <c r="A56" s="44" t="s">
        <v>94</v>
      </c>
      <c r="B56" s="13"/>
      <c r="C56" s="13"/>
      <c r="D56" s="13"/>
      <c r="E56" s="13"/>
      <c r="F56" s="45">
        <f t="shared" ref="F56:N56" si="3">MEDIAN(F12:F52)</f>
        <v>0.56365703520446797</v>
      </c>
      <c r="G56" s="45">
        <f t="shared" si="3"/>
        <v>6.3568215892053903</v>
      </c>
      <c r="H56" s="45">
        <f t="shared" si="3"/>
        <v>1.6864902073694601</v>
      </c>
      <c r="I56" s="45">
        <f t="shared" si="3"/>
        <v>0.54398285368508803</v>
      </c>
      <c r="J56" s="45">
        <f t="shared" si="3"/>
        <v>-0.87007719481874102</v>
      </c>
      <c r="K56" s="45">
        <f t="shared" si="3"/>
        <v>20.46512828322215</v>
      </c>
      <c r="L56" s="45">
        <f t="shared" si="3"/>
        <v>12.259361203303399</v>
      </c>
      <c r="M56" s="45">
        <f t="shared" si="3"/>
        <v>12.9794070210953</v>
      </c>
      <c r="N56" s="45">
        <f t="shared" si="3"/>
        <v>15.450121861907601</v>
      </c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20"/>
    </row>
    <row r="57" spans="1:32">
      <c r="A57" s="46" t="s">
        <v>95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21"/>
    </row>
    <row r="58" spans="1:32">
      <c r="A58" s="15" t="s">
        <v>24</v>
      </c>
      <c r="B58" s="16"/>
      <c r="C58" s="17"/>
      <c r="D58" s="11"/>
      <c r="E58" s="11">
        <v>13410.2</v>
      </c>
      <c r="F58" s="11">
        <v>1.0561376935279201</v>
      </c>
      <c r="G58" s="11">
        <v>6.1206401962530004</v>
      </c>
      <c r="H58" s="11">
        <v>0.54621045410070501</v>
      </c>
      <c r="I58" s="11">
        <v>0.10077108541655801</v>
      </c>
      <c r="J58" s="11">
        <v>2.6323543480340601</v>
      </c>
      <c r="K58" s="11">
        <v>23.366681119577098</v>
      </c>
      <c r="L58" s="11">
        <v>11.142745729968899</v>
      </c>
      <c r="M58" s="11">
        <v>13.3567937519098</v>
      </c>
      <c r="N58" s="11"/>
      <c r="O58" s="47"/>
      <c r="P58" s="47"/>
      <c r="Q58" s="47"/>
      <c r="R58" s="47"/>
      <c r="S58" s="47"/>
      <c r="T58" s="47"/>
      <c r="U58" s="47"/>
      <c r="V58" s="11"/>
      <c r="W58" s="11"/>
      <c r="X58" s="11"/>
      <c r="Y58" s="11"/>
      <c r="Z58" s="11"/>
      <c r="AA58" s="11">
        <v>0</v>
      </c>
      <c r="AB58" s="11">
        <v>1</v>
      </c>
      <c r="AC58" s="11">
        <v>0.97586049452445001</v>
      </c>
      <c r="AD58" s="11">
        <v>4.9858209193895699E-3</v>
      </c>
      <c r="AE58" s="11"/>
      <c r="AF58" s="19"/>
    </row>
    <row r="59" spans="1:32">
      <c r="A59" s="15" t="s">
        <v>571</v>
      </c>
      <c r="B59" s="16"/>
      <c r="C59" s="17"/>
      <c r="D59" s="11"/>
      <c r="E59" s="11">
        <v>8226.2900000000009</v>
      </c>
      <c r="F59" s="11">
        <v>-0.48557841776921101</v>
      </c>
      <c r="G59" s="11">
        <v>5.35922180882062</v>
      </c>
      <c r="H59" s="11">
        <v>2.6600059402431602</v>
      </c>
      <c r="I59" s="11">
        <v>1.5896126862750299</v>
      </c>
      <c r="J59" s="11">
        <v>-2.9669183823199701</v>
      </c>
      <c r="K59" s="11">
        <v>13.264779584901</v>
      </c>
      <c r="L59" s="11">
        <v>8.0462256083564601</v>
      </c>
      <c r="M59" s="11">
        <v>10.644680842268899</v>
      </c>
      <c r="N59" s="11"/>
      <c r="O59" s="47"/>
      <c r="P59" s="47"/>
      <c r="Q59" s="47"/>
      <c r="R59" s="47"/>
      <c r="S59" s="47"/>
      <c r="T59" s="47"/>
      <c r="U59" s="47"/>
      <c r="V59" s="11"/>
      <c r="W59" s="11"/>
      <c r="X59" s="11"/>
      <c r="Y59" s="11"/>
      <c r="Z59" s="11"/>
      <c r="AA59" s="11">
        <v>0</v>
      </c>
      <c r="AB59" s="11">
        <v>1</v>
      </c>
      <c r="AC59" s="11">
        <v>0.97585629495988901</v>
      </c>
      <c r="AD59" s="11">
        <v>-1.7107603408775901E-2</v>
      </c>
      <c r="AE59" s="11"/>
      <c r="AF59" s="19"/>
    </row>
    <row r="60" spans="1:32">
      <c r="A60" s="15" t="s">
        <v>22</v>
      </c>
      <c r="B60" s="16"/>
      <c r="C60" s="17"/>
      <c r="D60" s="11"/>
      <c r="E60" s="11">
        <v>3429.53</v>
      </c>
      <c r="F60" s="11">
        <v>-0.194109772423014</v>
      </c>
      <c r="G60" s="11">
        <v>5.6833379556870396</v>
      </c>
      <c r="H60" s="11">
        <v>2.5751997200479901</v>
      </c>
      <c r="I60" s="11">
        <v>1.5401878898952199</v>
      </c>
      <c r="J60" s="11">
        <v>-2.12751991963653</v>
      </c>
      <c r="K60" s="11">
        <v>14.7812903904334</v>
      </c>
      <c r="L60" s="11">
        <v>8.5521214328277093</v>
      </c>
      <c r="M60" s="11">
        <v>10.897604749644501</v>
      </c>
      <c r="N60" s="11"/>
      <c r="O60" s="47"/>
      <c r="P60" s="47"/>
      <c r="Q60" s="47"/>
      <c r="R60" s="47"/>
      <c r="S60" s="47"/>
      <c r="T60" s="47"/>
      <c r="U60" s="47"/>
      <c r="V60" s="11"/>
      <c r="W60" s="11"/>
      <c r="X60" s="11"/>
      <c r="Y60" s="11"/>
      <c r="Z60" s="11"/>
      <c r="AA60" s="11">
        <v>0</v>
      </c>
      <c r="AB60" s="11">
        <v>1</v>
      </c>
      <c r="AC60" s="11">
        <v>0.97585604330435105</v>
      </c>
      <c r="AD60" s="11">
        <v>-1.43225795965795E-2</v>
      </c>
      <c r="AE60" s="11"/>
      <c r="AF60" s="19"/>
    </row>
    <row r="61" spans="1:32">
      <c r="A61" s="15" t="s">
        <v>26</v>
      </c>
      <c r="B61" s="16"/>
      <c r="C61" s="17"/>
      <c r="D61" s="11"/>
      <c r="E61" s="11">
        <v>10758.54</v>
      </c>
      <c r="F61" s="11">
        <v>0.17626338386589699</v>
      </c>
      <c r="G61" s="11">
        <v>6.1192563542102398</v>
      </c>
      <c r="H61" s="11">
        <v>2.1967687759801202</v>
      </c>
      <c r="I61" s="11">
        <v>1.1690561225929299</v>
      </c>
      <c r="J61" s="11">
        <v>-1.4902085742618301</v>
      </c>
      <c r="K61" s="11">
        <v>15.4265040101598</v>
      </c>
      <c r="L61" s="11">
        <v>8.5481044304482001</v>
      </c>
      <c r="M61" s="11">
        <v>10.760963404470401</v>
      </c>
      <c r="N61" s="11"/>
      <c r="O61" s="47"/>
      <c r="P61" s="47"/>
      <c r="Q61" s="47"/>
      <c r="R61" s="47"/>
      <c r="S61" s="47"/>
      <c r="T61" s="47"/>
      <c r="U61" s="47"/>
      <c r="V61" s="11"/>
      <c r="W61" s="11"/>
      <c r="X61" s="11"/>
      <c r="Y61" s="11"/>
      <c r="Z61" s="11"/>
      <c r="AA61" s="11">
        <v>0</v>
      </c>
      <c r="AB61" s="11">
        <v>1</v>
      </c>
      <c r="AC61" s="11">
        <v>0.975856049877738</v>
      </c>
      <c r="AD61" s="11">
        <v>-1.1823648955251899E-2</v>
      </c>
      <c r="AE61" s="11"/>
      <c r="AF61" s="19"/>
    </row>
    <row r="62" spans="1:32">
      <c r="A62" s="15" t="s">
        <v>634</v>
      </c>
      <c r="B62" s="16"/>
      <c r="C62" s="17"/>
      <c r="D62" s="11"/>
      <c r="E62" s="11">
        <v>11404.05</v>
      </c>
      <c r="F62" s="11">
        <v>0.50251034852290499</v>
      </c>
      <c r="G62" s="11">
        <v>8.3574754833260005</v>
      </c>
      <c r="H62" s="11">
        <v>3.50221497762332</v>
      </c>
      <c r="I62" s="11">
        <v>2.3419916217060202</v>
      </c>
      <c r="J62" s="11">
        <v>6.7184410416886804</v>
      </c>
      <c r="K62" s="11">
        <v>25.0194465988193</v>
      </c>
      <c r="L62" s="11">
        <v>11.122826972995799</v>
      </c>
      <c r="M62" s="11">
        <v>10.405307863289201</v>
      </c>
      <c r="N62" s="11"/>
      <c r="O62" s="47"/>
      <c r="P62" s="47"/>
      <c r="Q62" s="47"/>
      <c r="R62" s="47"/>
      <c r="S62" s="47"/>
      <c r="T62" s="47"/>
      <c r="U62" s="47"/>
      <c r="V62" s="11"/>
      <c r="W62" s="11"/>
      <c r="X62" s="11"/>
      <c r="Y62" s="11"/>
      <c r="Z62" s="11"/>
      <c r="AA62" s="11">
        <v>0</v>
      </c>
      <c r="AB62" s="11">
        <v>1</v>
      </c>
      <c r="AC62" s="11">
        <v>0.97587013099938502</v>
      </c>
      <c r="AD62" s="11">
        <v>1.75228224782597E-2</v>
      </c>
      <c r="AE62" s="11"/>
      <c r="AF62" s="19"/>
    </row>
    <row r="63" spans="1:32">
      <c r="A63" s="29" t="s">
        <v>572</v>
      </c>
      <c r="B63" s="30"/>
      <c r="C63" s="31"/>
      <c r="D63" s="32"/>
      <c r="E63" s="32">
        <v>26402.959999999999</v>
      </c>
      <c r="F63" s="32">
        <v>-0.94036077678062002</v>
      </c>
      <c r="G63" s="32">
        <v>4.20482477397191</v>
      </c>
      <c r="H63" s="32">
        <v>2.18373904889215</v>
      </c>
      <c r="I63" s="32">
        <v>1.09282880393788</v>
      </c>
      <c r="J63" s="32">
        <v>-5.0657561671575904</v>
      </c>
      <c r="K63" s="32">
        <v>11.824493699217401</v>
      </c>
      <c r="L63" s="32">
        <v>7.4667519689293602</v>
      </c>
      <c r="M63" s="32">
        <v>10.022179233478999</v>
      </c>
      <c r="N63" s="32"/>
      <c r="O63" s="50"/>
      <c r="P63" s="50"/>
      <c r="Q63" s="50"/>
      <c r="R63" s="50"/>
      <c r="S63" s="50"/>
      <c r="T63" s="50"/>
      <c r="U63" s="50"/>
      <c r="V63" s="32"/>
      <c r="W63" s="32"/>
      <c r="X63" s="32"/>
      <c r="Y63" s="32"/>
      <c r="Z63" s="32"/>
      <c r="AA63" s="32">
        <v>0</v>
      </c>
      <c r="AB63" s="32">
        <v>1</v>
      </c>
      <c r="AC63" s="32">
        <v>0.97585834332656696</v>
      </c>
      <c r="AD63" s="32">
        <v>-2.5075696832496702E-2</v>
      </c>
      <c r="AE63" s="32"/>
      <c r="AF63" s="33"/>
    </row>
    <row r="64" spans="1:32" ht="15.75" thickBot="1">
      <c r="A64" s="62" t="s">
        <v>635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3"/>
    </row>
    <row r="65" spans="1:32" ht="16.5" thickTop="1" thickBot="1"/>
    <row r="66" spans="1:32" ht="20.25" thickTop="1" thickBot="1">
      <c r="A66" s="37" t="s">
        <v>945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9"/>
    </row>
    <row r="67" spans="1:32" ht="15.75" thickTop="1">
      <c r="A67" s="48" t="s">
        <v>946</v>
      </c>
      <c r="B67" s="22">
        <v>41712</v>
      </c>
      <c r="C67" s="23">
        <v>74.066800000000001</v>
      </c>
      <c r="D67" s="24">
        <v>76.290000000000006</v>
      </c>
      <c r="E67" s="25">
        <v>13.433999999999999</v>
      </c>
      <c r="F67" s="26">
        <v>1.4959202175883799</v>
      </c>
      <c r="G67" s="26">
        <v>6.67831334868578</v>
      </c>
      <c r="H67" s="26">
        <v>2.37768632830362</v>
      </c>
      <c r="I67" s="27">
        <v>1.78043791196303</v>
      </c>
      <c r="J67" s="26">
        <v>-3.0945682752650998</v>
      </c>
      <c r="K67" s="26"/>
      <c r="L67" s="26"/>
      <c r="M67" s="26"/>
      <c r="N67" s="26">
        <v>13.756133235351999</v>
      </c>
      <c r="O67" s="49">
        <v>2</v>
      </c>
      <c r="P67" s="49">
        <v>2</v>
      </c>
      <c r="Q67" s="49">
        <v>1</v>
      </c>
      <c r="R67" s="49">
        <v>1</v>
      </c>
      <c r="S67" s="49"/>
      <c r="T67" s="49"/>
      <c r="U67" s="49"/>
      <c r="V67" s="53">
        <v>0.91210086214693797</v>
      </c>
      <c r="W67" s="53">
        <v>2.1964625365235899E-2</v>
      </c>
      <c r="X67" s="53">
        <v>0</v>
      </c>
      <c r="Y67" s="53">
        <v>6.5934512487825406E-2</v>
      </c>
      <c r="Z67" s="26">
        <v>2.67885583650013</v>
      </c>
      <c r="AA67" s="26">
        <v>3.5156866599910502E-3</v>
      </c>
      <c r="AB67" s="26">
        <v>1.0583968135261901</v>
      </c>
      <c r="AC67" s="26">
        <v>0.935436404089383</v>
      </c>
      <c r="AD67" s="26">
        <v>-1.3708113666744501E-2</v>
      </c>
      <c r="AE67" s="26">
        <v>2.5</v>
      </c>
      <c r="AF67" s="28"/>
    </row>
    <row r="68" spans="1:32">
      <c r="A68" s="15" t="s">
        <v>947</v>
      </c>
      <c r="B68" s="7">
        <v>41719</v>
      </c>
      <c r="C68" s="8">
        <v>17.1492</v>
      </c>
      <c r="D68" s="9">
        <v>17.82</v>
      </c>
      <c r="E68" s="10">
        <v>12.5421</v>
      </c>
      <c r="F68" s="11">
        <v>1.8283821416103001</v>
      </c>
      <c r="G68" s="11">
        <v>7.0117659104289096</v>
      </c>
      <c r="H68" s="11">
        <v>2.1576580979376399</v>
      </c>
      <c r="I68" s="12">
        <v>1.8300356426640201</v>
      </c>
      <c r="J68" s="11">
        <v>-6.1184924585501097</v>
      </c>
      <c r="K68" s="11"/>
      <c r="L68" s="11"/>
      <c r="M68" s="11"/>
      <c r="N68" s="11">
        <v>10.4870537309039</v>
      </c>
      <c r="O68" s="40">
        <v>1</v>
      </c>
      <c r="P68" s="40">
        <v>1</v>
      </c>
      <c r="Q68" s="40">
        <v>2</v>
      </c>
      <c r="R68" s="40">
        <v>2</v>
      </c>
      <c r="S68" s="40"/>
      <c r="T68" s="40"/>
      <c r="U68" s="40"/>
      <c r="V68" s="52">
        <v>0.97811079306280502</v>
      </c>
      <c r="W68" s="52">
        <v>9.2327552337655092E-3</v>
      </c>
      <c r="X68" s="52">
        <v>0</v>
      </c>
      <c r="Y68" s="52">
        <v>1.2656451703429401E-2</v>
      </c>
      <c r="Z68" s="11">
        <v>1.1331874052870901</v>
      </c>
      <c r="AA68" s="11">
        <v>-8.9939382753317001E-3</v>
      </c>
      <c r="AB68" s="11">
        <v>1.0551773197622401</v>
      </c>
      <c r="AC68" s="11">
        <v>0.90941443132535305</v>
      </c>
      <c r="AD68" s="11">
        <v>-2.4344180732981599E-2</v>
      </c>
      <c r="AE68" s="11">
        <v>2.5</v>
      </c>
      <c r="AF68" s="19"/>
    </row>
    <row r="69" spans="1:32">
      <c r="A69" s="41" t="s">
        <v>91</v>
      </c>
      <c r="B69" s="13"/>
      <c r="C69" s="13"/>
      <c r="D69" s="13"/>
      <c r="E69" s="42">
        <f t="shared" ref="E69:N69" si="4">SUMPRODUCT($D67:$D68,E67:E68)/SUMIF(E67:E68,"&lt;&gt;"&amp;"",$D67:$D68)</f>
        <v>13.265116161938156</v>
      </c>
      <c r="F69" s="42">
        <f t="shared" si="4"/>
        <v>1.558872842028616</v>
      </c>
      <c r="G69" s="42">
        <f t="shared" si="4"/>
        <v>6.7414535532364397</v>
      </c>
      <c r="H69" s="42">
        <f t="shared" si="4"/>
        <v>2.3360233481195616</v>
      </c>
      <c r="I69" s="42">
        <f t="shared" si="4"/>
        <v>1.7898293853568417</v>
      </c>
      <c r="J69" s="42">
        <f t="shared" si="4"/>
        <v>-3.6671570431552158</v>
      </c>
      <c r="K69" s="42" t="e">
        <f t="shared" si="4"/>
        <v>#DIV/0!</v>
      </c>
      <c r="L69" s="42" t="e">
        <f t="shared" si="4"/>
        <v>#DIV/0!</v>
      </c>
      <c r="M69" s="42" t="e">
        <f t="shared" si="4"/>
        <v>#DIV/0!</v>
      </c>
      <c r="N69" s="42">
        <f t="shared" si="4"/>
        <v>13.137123600145694</v>
      </c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20"/>
    </row>
    <row r="70" spans="1:32">
      <c r="A70" s="44" t="s">
        <v>92</v>
      </c>
      <c r="B70" s="13"/>
      <c r="C70" s="13"/>
      <c r="D70" s="13"/>
      <c r="E70" s="13"/>
      <c r="F70" s="45">
        <f t="shared" ref="F70:N70" si="5">MAX(F67:F68)</f>
        <v>1.8283821416103001</v>
      </c>
      <c r="G70" s="45">
        <f t="shared" si="5"/>
        <v>7.0117659104289096</v>
      </c>
      <c r="H70" s="45">
        <f t="shared" si="5"/>
        <v>2.37768632830362</v>
      </c>
      <c r="I70" s="45">
        <f t="shared" si="5"/>
        <v>1.8300356426640201</v>
      </c>
      <c r="J70" s="45">
        <f t="shared" si="5"/>
        <v>-3.0945682752650998</v>
      </c>
      <c r="K70" s="45">
        <f t="shared" si="5"/>
        <v>0</v>
      </c>
      <c r="L70" s="45">
        <f t="shared" si="5"/>
        <v>0</v>
      </c>
      <c r="M70" s="45">
        <f t="shared" si="5"/>
        <v>0</v>
      </c>
      <c r="N70" s="45">
        <f t="shared" si="5"/>
        <v>13.756133235351999</v>
      </c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20"/>
    </row>
    <row r="71" spans="1:32">
      <c r="A71" s="44" t="s">
        <v>93</v>
      </c>
      <c r="B71" s="13"/>
      <c r="C71" s="13"/>
      <c r="D71" s="13"/>
      <c r="E71" s="13"/>
      <c r="F71" s="45">
        <f t="shared" ref="F71:N71" si="6">MIN(F67:F68)</f>
        <v>1.4959202175883799</v>
      </c>
      <c r="G71" s="45">
        <f t="shared" si="6"/>
        <v>6.67831334868578</v>
      </c>
      <c r="H71" s="45">
        <f t="shared" si="6"/>
        <v>2.1576580979376399</v>
      </c>
      <c r="I71" s="45">
        <f t="shared" si="6"/>
        <v>1.78043791196303</v>
      </c>
      <c r="J71" s="45">
        <f t="shared" si="6"/>
        <v>-6.1184924585501097</v>
      </c>
      <c r="K71" s="45">
        <f t="shared" si="6"/>
        <v>0</v>
      </c>
      <c r="L71" s="45">
        <f t="shared" si="6"/>
        <v>0</v>
      </c>
      <c r="M71" s="45">
        <f t="shared" si="6"/>
        <v>0</v>
      </c>
      <c r="N71" s="45">
        <f t="shared" si="6"/>
        <v>10.4870537309039</v>
      </c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20"/>
    </row>
    <row r="72" spans="1:32">
      <c r="A72" s="44" t="s">
        <v>94</v>
      </c>
      <c r="B72" s="13"/>
      <c r="C72" s="13"/>
      <c r="D72" s="13"/>
      <c r="E72" s="13"/>
      <c r="F72" s="45">
        <f t="shared" ref="F72:N72" si="7">MEDIAN(F67:F68)</f>
        <v>1.66215117959934</v>
      </c>
      <c r="G72" s="45">
        <f t="shared" si="7"/>
        <v>6.8450396295573448</v>
      </c>
      <c r="H72" s="45">
        <f t="shared" si="7"/>
        <v>2.2676722131206297</v>
      </c>
      <c r="I72" s="45">
        <f t="shared" si="7"/>
        <v>1.8052367773135249</v>
      </c>
      <c r="J72" s="45">
        <f t="shared" si="7"/>
        <v>-4.606530366907605</v>
      </c>
      <c r="K72" s="45" t="e">
        <f t="shared" si="7"/>
        <v>#NUM!</v>
      </c>
      <c r="L72" s="45" t="e">
        <f t="shared" si="7"/>
        <v>#NUM!</v>
      </c>
      <c r="M72" s="45" t="e">
        <f t="shared" si="7"/>
        <v>#NUM!</v>
      </c>
      <c r="N72" s="45">
        <f t="shared" si="7"/>
        <v>12.121593483127949</v>
      </c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20"/>
    </row>
    <row r="73" spans="1:32">
      <c r="A73" s="46" t="s">
        <v>95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21"/>
    </row>
    <row r="74" spans="1:32">
      <c r="A74" s="15" t="s">
        <v>24</v>
      </c>
      <c r="B74" s="16"/>
      <c r="C74" s="17"/>
      <c r="D74" s="11"/>
      <c r="E74" s="11">
        <v>13410.2</v>
      </c>
      <c r="F74" s="11">
        <v>1.0561376935279201</v>
      </c>
      <c r="G74" s="11">
        <v>6.1206401962530004</v>
      </c>
      <c r="H74" s="11">
        <v>0.54621045410070501</v>
      </c>
      <c r="I74" s="11">
        <v>0.10077108541655801</v>
      </c>
      <c r="J74" s="11">
        <v>2.6323543480340601</v>
      </c>
      <c r="K74" s="11">
        <v>23.366681119577098</v>
      </c>
      <c r="L74" s="11">
        <v>11.142745729968899</v>
      </c>
      <c r="M74" s="11">
        <v>13.3567937519098</v>
      </c>
      <c r="N74" s="11"/>
      <c r="O74" s="47"/>
      <c r="P74" s="47"/>
      <c r="Q74" s="47"/>
      <c r="R74" s="47"/>
      <c r="S74" s="47"/>
      <c r="T74" s="47"/>
      <c r="U74" s="47"/>
      <c r="V74" s="11"/>
      <c r="W74" s="11"/>
      <c r="X74" s="11"/>
      <c r="Y74" s="11"/>
      <c r="Z74" s="11"/>
      <c r="AA74" s="11">
        <v>0</v>
      </c>
      <c r="AB74" s="11">
        <v>1</v>
      </c>
      <c r="AC74" s="11">
        <v>0.97586049452445001</v>
      </c>
      <c r="AD74" s="11">
        <v>4.9858209193895699E-3</v>
      </c>
      <c r="AE74" s="11"/>
      <c r="AF74" s="19"/>
    </row>
    <row r="75" spans="1:32">
      <c r="A75" s="15" t="s">
        <v>571</v>
      </c>
      <c r="B75" s="16"/>
      <c r="C75" s="17"/>
      <c r="D75" s="11"/>
      <c r="E75" s="11">
        <v>8226.2900000000009</v>
      </c>
      <c r="F75" s="11">
        <v>-0.48557841776921101</v>
      </c>
      <c r="G75" s="11">
        <v>5.35922180882062</v>
      </c>
      <c r="H75" s="11">
        <v>2.6600059402431602</v>
      </c>
      <c r="I75" s="11">
        <v>1.5896126862750299</v>
      </c>
      <c r="J75" s="11">
        <v>-2.9669183823199701</v>
      </c>
      <c r="K75" s="11">
        <v>13.264779584901</v>
      </c>
      <c r="L75" s="11">
        <v>8.0462256083564601</v>
      </c>
      <c r="M75" s="11">
        <v>10.644680842268899</v>
      </c>
      <c r="N75" s="11"/>
      <c r="O75" s="47"/>
      <c r="P75" s="47"/>
      <c r="Q75" s="47"/>
      <c r="R75" s="47"/>
      <c r="S75" s="47"/>
      <c r="T75" s="47"/>
      <c r="U75" s="47"/>
      <c r="V75" s="11"/>
      <c r="W75" s="11"/>
      <c r="X75" s="11"/>
      <c r="Y75" s="11"/>
      <c r="Z75" s="11"/>
      <c r="AA75" s="11">
        <v>0</v>
      </c>
      <c r="AB75" s="11">
        <v>1</v>
      </c>
      <c r="AC75" s="11">
        <v>0.97585629495988901</v>
      </c>
      <c r="AD75" s="11">
        <v>-1.7107603408775901E-2</v>
      </c>
      <c r="AE75" s="11"/>
      <c r="AF75" s="19"/>
    </row>
    <row r="76" spans="1:32">
      <c r="A76" s="15" t="s">
        <v>22</v>
      </c>
      <c r="B76" s="16"/>
      <c r="C76" s="17"/>
      <c r="D76" s="11"/>
      <c r="E76" s="11">
        <v>3429.53</v>
      </c>
      <c r="F76" s="11">
        <v>-0.194109772423014</v>
      </c>
      <c r="G76" s="11">
        <v>5.6833379556870396</v>
      </c>
      <c r="H76" s="11">
        <v>2.5751997200479901</v>
      </c>
      <c r="I76" s="11">
        <v>1.5401878898952199</v>
      </c>
      <c r="J76" s="11">
        <v>-2.12751991963653</v>
      </c>
      <c r="K76" s="11">
        <v>14.7812903904334</v>
      </c>
      <c r="L76" s="11">
        <v>8.5521214328277093</v>
      </c>
      <c r="M76" s="11">
        <v>10.897604749644501</v>
      </c>
      <c r="N76" s="11"/>
      <c r="O76" s="47"/>
      <c r="P76" s="47"/>
      <c r="Q76" s="47"/>
      <c r="R76" s="47"/>
      <c r="S76" s="47"/>
      <c r="T76" s="47"/>
      <c r="U76" s="47"/>
      <c r="V76" s="11"/>
      <c r="W76" s="11"/>
      <c r="X76" s="11"/>
      <c r="Y76" s="11"/>
      <c r="Z76" s="11"/>
      <c r="AA76" s="11">
        <v>0</v>
      </c>
      <c r="AB76" s="11">
        <v>1</v>
      </c>
      <c r="AC76" s="11">
        <v>0.97585604330435105</v>
      </c>
      <c r="AD76" s="11">
        <v>-1.43225795965795E-2</v>
      </c>
      <c r="AE76" s="11"/>
      <c r="AF76" s="19"/>
    </row>
    <row r="77" spans="1:32">
      <c r="A77" s="15" t="s">
        <v>26</v>
      </c>
      <c r="B77" s="16"/>
      <c r="C77" s="17"/>
      <c r="D77" s="11"/>
      <c r="E77" s="11">
        <v>10758.54</v>
      </c>
      <c r="F77" s="11">
        <v>0.17626338386589699</v>
      </c>
      <c r="G77" s="11">
        <v>6.1192563542102398</v>
      </c>
      <c r="H77" s="11">
        <v>2.1967687759801202</v>
      </c>
      <c r="I77" s="11">
        <v>1.1690561225929299</v>
      </c>
      <c r="J77" s="11">
        <v>-1.4902085742618301</v>
      </c>
      <c r="K77" s="11">
        <v>15.4265040101598</v>
      </c>
      <c r="L77" s="11">
        <v>8.5481044304482001</v>
      </c>
      <c r="M77" s="11">
        <v>10.760963404470401</v>
      </c>
      <c r="N77" s="11"/>
      <c r="O77" s="47"/>
      <c r="P77" s="47"/>
      <c r="Q77" s="47"/>
      <c r="R77" s="47"/>
      <c r="S77" s="47"/>
      <c r="T77" s="47"/>
      <c r="U77" s="47"/>
      <c r="V77" s="11"/>
      <c r="W77" s="11"/>
      <c r="X77" s="11"/>
      <c r="Y77" s="11"/>
      <c r="Z77" s="11"/>
      <c r="AA77" s="11">
        <v>0</v>
      </c>
      <c r="AB77" s="11">
        <v>1</v>
      </c>
      <c r="AC77" s="11">
        <v>0.975856049877738</v>
      </c>
      <c r="AD77" s="11">
        <v>-1.1823648955251899E-2</v>
      </c>
      <c r="AE77" s="11"/>
      <c r="AF77" s="19"/>
    </row>
    <row r="78" spans="1:32">
      <c r="A78" s="15" t="s">
        <v>634</v>
      </c>
      <c r="B78" s="16"/>
      <c r="C78" s="17"/>
      <c r="D78" s="11"/>
      <c r="E78" s="11">
        <v>11404.05</v>
      </c>
      <c r="F78" s="11">
        <v>0.50251034852290499</v>
      </c>
      <c r="G78" s="11">
        <v>8.3574754833260005</v>
      </c>
      <c r="H78" s="11">
        <v>3.50221497762332</v>
      </c>
      <c r="I78" s="11">
        <v>2.3419916217060202</v>
      </c>
      <c r="J78" s="11">
        <v>6.7184410416886804</v>
      </c>
      <c r="K78" s="11">
        <v>25.0194465988193</v>
      </c>
      <c r="L78" s="11">
        <v>11.122826972995799</v>
      </c>
      <c r="M78" s="11">
        <v>10.405307863289201</v>
      </c>
      <c r="N78" s="11"/>
      <c r="O78" s="47"/>
      <c r="P78" s="47"/>
      <c r="Q78" s="47"/>
      <c r="R78" s="47"/>
      <c r="S78" s="47"/>
      <c r="T78" s="47"/>
      <c r="U78" s="47"/>
      <c r="V78" s="11"/>
      <c r="W78" s="11"/>
      <c r="X78" s="11"/>
      <c r="Y78" s="11"/>
      <c r="Z78" s="11"/>
      <c r="AA78" s="11">
        <v>0</v>
      </c>
      <c r="AB78" s="11">
        <v>1</v>
      </c>
      <c r="AC78" s="11">
        <v>0.97587013099938502</v>
      </c>
      <c r="AD78" s="11">
        <v>1.75228224782597E-2</v>
      </c>
      <c r="AE78" s="11"/>
      <c r="AF78" s="19"/>
    </row>
    <row r="79" spans="1:32">
      <c r="A79" s="29" t="s">
        <v>572</v>
      </c>
      <c r="B79" s="30"/>
      <c r="C79" s="31"/>
      <c r="D79" s="32"/>
      <c r="E79" s="32">
        <v>26402.959999999999</v>
      </c>
      <c r="F79" s="32">
        <v>-0.94036077678062002</v>
      </c>
      <c r="G79" s="32">
        <v>4.20482477397191</v>
      </c>
      <c r="H79" s="32">
        <v>2.18373904889215</v>
      </c>
      <c r="I79" s="32">
        <v>1.09282880393788</v>
      </c>
      <c r="J79" s="32">
        <v>-5.0657561671575904</v>
      </c>
      <c r="K79" s="32">
        <v>11.824493699217401</v>
      </c>
      <c r="L79" s="32">
        <v>7.4667519689293602</v>
      </c>
      <c r="M79" s="32">
        <v>10.022179233478999</v>
      </c>
      <c r="N79" s="32"/>
      <c r="O79" s="50"/>
      <c r="P79" s="50"/>
      <c r="Q79" s="50"/>
      <c r="R79" s="50"/>
      <c r="S79" s="50"/>
      <c r="T79" s="50"/>
      <c r="U79" s="50"/>
      <c r="V79" s="32"/>
      <c r="W79" s="32"/>
      <c r="X79" s="32"/>
      <c r="Y79" s="32"/>
      <c r="Z79" s="32"/>
      <c r="AA79" s="32">
        <v>0</v>
      </c>
      <c r="AB79" s="32">
        <v>1</v>
      </c>
      <c r="AC79" s="32">
        <v>0.97585834332656696</v>
      </c>
      <c r="AD79" s="32">
        <v>-2.5075696832496702E-2</v>
      </c>
      <c r="AE79" s="32"/>
      <c r="AF79" s="33"/>
    </row>
    <row r="80" spans="1:32" ht="15.75" thickBot="1">
      <c r="A80" s="62" t="s">
        <v>635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3"/>
    </row>
    <row r="81" ht="15.75" thickTop="1"/>
  </sheetData>
  <mergeCells count="9">
    <mergeCell ref="AD9:AE9"/>
    <mergeCell ref="A64:AF64"/>
    <mergeCell ref="A80:AF80"/>
    <mergeCell ref="B9:E9"/>
    <mergeCell ref="F9:J9"/>
    <mergeCell ref="K9:M9"/>
    <mergeCell ref="O9:U9"/>
    <mergeCell ref="V9:Y9"/>
    <mergeCell ref="Z9:AB9"/>
  </mergeCells>
  <printOptions horizontalCentered="1"/>
  <pageMargins left="0" right="0" top="0" bottom="0" header="0" footer="0"/>
  <pageSetup paperSize="9" scale="60" orientation="landscape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8:AE74"/>
  <sheetViews>
    <sheetView showGridLines="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/>
    </sheetView>
  </sheetViews>
  <sheetFormatPr defaultRowHeight="15"/>
  <cols>
    <col min="1" max="1" width="31.28515625" customWidth="1"/>
    <col min="2" max="2" width="10.28515625" bestFit="1" customWidth="1"/>
    <col min="3" max="4" width="8.42578125" bestFit="1" customWidth="1"/>
    <col min="5" max="31" width="9.28515625" bestFit="1" customWidth="1"/>
  </cols>
  <sheetData>
    <row r="8" spans="1:31" ht="21" thickBot="1">
      <c r="A8" s="3" t="s">
        <v>1136</v>
      </c>
    </row>
    <row r="9" spans="1:31" ht="15.75">
      <c r="A9" s="35" t="s">
        <v>32</v>
      </c>
      <c r="B9" s="64" t="s">
        <v>5</v>
      </c>
      <c r="C9" s="64"/>
      <c r="D9" s="64"/>
      <c r="E9" s="64"/>
      <c r="F9" s="64" t="s">
        <v>6</v>
      </c>
      <c r="G9" s="64"/>
      <c r="H9" s="64"/>
      <c r="I9" s="64"/>
      <c r="J9" s="64"/>
      <c r="K9" s="64" t="s">
        <v>8</v>
      </c>
      <c r="L9" s="64"/>
      <c r="M9" s="64"/>
      <c r="N9" s="4" t="s">
        <v>9</v>
      </c>
      <c r="O9" s="64" t="s">
        <v>33</v>
      </c>
      <c r="P9" s="64"/>
      <c r="Q9" s="64"/>
      <c r="R9" s="64"/>
      <c r="S9" s="64"/>
      <c r="T9" s="64"/>
      <c r="U9" s="64"/>
      <c r="V9" s="64" t="s">
        <v>535</v>
      </c>
      <c r="W9" s="64"/>
      <c r="X9" s="64"/>
      <c r="Y9" s="64"/>
      <c r="Z9" s="4" t="s">
        <v>35</v>
      </c>
      <c r="AA9" s="64"/>
      <c r="AB9" s="64"/>
      <c r="AC9" s="64" t="s">
        <v>35</v>
      </c>
      <c r="AD9" s="64"/>
      <c r="AE9" s="36"/>
    </row>
    <row r="10" spans="1:31" ht="42" customHeight="1" thickBot="1">
      <c r="A10" s="60" t="s">
        <v>948</v>
      </c>
      <c r="B10" s="6" t="s">
        <v>10</v>
      </c>
      <c r="C10" s="61" t="s">
        <v>20</v>
      </c>
      <c r="D10" s="61" t="s">
        <v>19</v>
      </c>
      <c r="E10" s="6" t="s">
        <v>11</v>
      </c>
      <c r="F10" s="6" t="s">
        <v>12</v>
      </c>
      <c r="G10" s="6" t="s">
        <v>13</v>
      </c>
      <c r="H10" s="6" t="s">
        <v>14</v>
      </c>
      <c r="I10" s="6" t="s">
        <v>15</v>
      </c>
      <c r="J10" s="6" t="s">
        <v>0</v>
      </c>
      <c r="K10" s="6" t="s">
        <v>1</v>
      </c>
      <c r="L10" s="6" t="s">
        <v>2</v>
      </c>
      <c r="M10" s="6" t="s">
        <v>16</v>
      </c>
      <c r="N10" s="6" t="s">
        <v>17</v>
      </c>
      <c r="O10" s="6" t="s">
        <v>12</v>
      </c>
      <c r="P10" s="6" t="s">
        <v>13</v>
      </c>
      <c r="Q10" s="6" t="s">
        <v>14</v>
      </c>
      <c r="R10" s="6" t="s">
        <v>0</v>
      </c>
      <c r="S10" s="6" t="s">
        <v>1</v>
      </c>
      <c r="T10" s="6" t="s">
        <v>2</v>
      </c>
      <c r="U10" s="6" t="s">
        <v>16</v>
      </c>
      <c r="V10" s="6" t="s">
        <v>537</v>
      </c>
      <c r="W10" s="6" t="s">
        <v>538</v>
      </c>
      <c r="X10" s="6" t="s">
        <v>539</v>
      </c>
      <c r="Y10" s="6" t="s">
        <v>575</v>
      </c>
      <c r="Z10" s="6" t="s">
        <v>474</v>
      </c>
      <c r="AA10" s="6" t="s">
        <v>949</v>
      </c>
      <c r="AB10" s="6" t="s">
        <v>576</v>
      </c>
      <c r="AC10" s="6" t="s">
        <v>542</v>
      </c>
      <c r="AD10" s="6" t="s">
        <v>18</v>
      </c>
      <c r="AE10" s="5" t="s">
        <v>361</v>
      </c>
    </row>
    <row r="11" spans="1:31" ht="20.25" thickTop="1" thickBot="1">
      <c r="A11" s="37" t="s">
        <v>950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9"/>
    </row>
    <row r="12" spans="1:31" ht="15.75" thickTop="1">
      <c r="A12" s="48" t="s">
        <v>951</v>
      </c>
      <c r="B12" s="22">
        <v>37876</v>
      </c>
      <c r="C12" s="23">
        <v>168.45607854900001</v>
      </c>
      <c r="D12" s="24">
        <v>173.39</v>
      </c>
      <c r="E12" s="25">
        <v>43.52</v>
      </c>
      <c r="F12" s="26">
        <v>0.39215686274509698</v>
      </c>
      <c r="G12" s="26">
        <v>7.0339399901623301</v>
      </c>
      <c r="H12" s="26">
        <v>3.0059171597633298</v>
      </c>
      <c r="I12" s="27">
        <v>2.5689370728258401</v>
      </c>
      <c r="J12" s="26">
        <v>1.04481077315999</v>
      </c>
      <c r="K12" s="26">
        <v>14.3436726725129</v>
      </c>
      <c r="L12" s="26">
        <v>8.8020986891176101</v>
      </c>
      <c r="M12" s="26">
        <v>8.4355991191604307</v>
      </c>
      <c r="N12" s="26">
        <v>12.175385132201701</v>
      </c>
      <c r="O12" s="49">
        <v>22</v>
      </c>
      <c r="P12" s="49">
        <v>7</v>
      </c>
      <c r="Q12" s="49">
        <v>16</v>
      </c>
      <c r="R12" s="49">
        <v>23</v>
      </c>
      <c r="S12" s="49">
        <v>22</v>
      </c>
      <c r="T12" s="49">
        <v>22</v>
      </c>
      <c r="U12" s="49">
        <v>20</v>
      </c>
      <c r="V12" s="53">
        <v>0.69050641525738099</v>
      </c>
      <c r="W12" s="53">
        <v>1.48734379605157E-2</v>
      </c>
      <c r="X12" s="53">
        <v>1.4764515699902199E-2</v>
      </c>
      <c r="Y12" s="53">
        <v>0.27985563108220102</v>
      </c>
      <c r="Z12" s="26">
        <v>7.5580007416660804</v>
      </c>
      <c r="AA12" s="26">
        <v>72.675423467541506</v>
      </c>
      <c r="AB12" s="26">
        <v>0.89868863191901704</v>
      </c>
      <c r="AC12" s="26">
        <v>-1.0690879605578201E-2</v>
      </c>
      <c r="AD12" s="26">
        <v>2.61</v>
      </c>
      <c r="AE12" s="28">
        <v>1</v>
      </c>
    </row>
    <row r="13" spans="1:31">
      <c r="A13" s="15" t="s">
        <v>952</v>
      </c>
      <c r="B13" s="7">
        <v>34740</v>
      </c>
      <c r="C13" s="8">
        <v>2702.375</v>
      </c>
      <c r="D13" s="9">
        <v>2888.66</v>
      </c>
      <c r="E13" s="10">
        <v>587.89</v>
      </c>
      <c r="F13" s="11">
        <v>1.1963369711157601</v>
      </c>
      <c r="G13" s="11">
        <v>6.9668850072780204</v>
      </c>
      <c r="H13" s="11">
        <v>5.1907386200973296</v>
      </c>
      <c r="I13" s="12">
        <v>4.2709423387311301</v>
      </c>
      <c r="J13" s="11">
        <v>5.5230470993681697</v>
      </c>
      <c r="K13" s="11">
        <v>20.952086398641899</v>
      </c>
      <c r="L13" s="11">
        <v>13.5444014072249</v>
      </c>
      <c r="M13" s="11">
        <v>15.384640939092399</v>
      </c>
      <c r="N13" s="11">
        <v>20.978766743149102</v>
      </c>
      <c r="O13" s="40">
        <v>12</v>
      </c>
      <c r="P13" s="40">
        <v>9</v>
      </c>
      <c r="Q13" s="40">
        <v>5</v>
      </c>
      <c r="R13" s="40">
        <v>5</v>
      </c>
      <c r="S13" s="40">
        <v>6</v>
      </c>
      <c r="T13" s="40">
        <v>8</v>
      </c>
      <c r="U13" s="40">
        <v>4</v>
      </c>
      <c r="V13" s="52">
        <v>0.64645730917052802</v>
      </c>
      <c r="W13" s="52">
        <v>6.7868591812910398E-2</v>
      </c>
      <c r="X13" s="52">
        <v>1.62635951435202E-4</v>
      </c>
      <c r="Y13" s="52">
        <v>0.28551146306512598</v>
      </c>
      <c r="Z13" s="11">
        <v>5.0468968278096602</v>
      </c>
      <c r="AA13" s="11">
        <v>71.450743843114495</v>
      </c>
      <c r="AB13" s="11">
        <v>0.89821383375756603</v>
      </c>
      <c r="AC13" s="11">
        <v>1.6835149608714201E-2</v>
      </c>
      <c r="AD13" s="11">
        <v>2.4700000000000002</v>
      </c>
      <c r="AE13" s="19">
        <v>1</v>
      </c>
    </row>
    <row r="14" spans="1:31">
      <c r="A14" s="15" t="s">
        <v>953</v>
      </c>
      <c r="B14" s="7">
        <v>36641</v>
      </c>
      <c r="C14" s="8">
        <v>4.9447999999999999</v>
      </c>
      <c r="D14" s="9">
        <v>5.07</v>
      </c>
      <c r="E14" s="10">
        <v>40.07</v>
      </c>
      <c r="F14" s="11">
        <v>3.1402831402831399</v>
      </c>
      <c r="G14" s="11">
        <v>7.0531659096981096</v>
      </c>
      <c r="H14" s="11">
        <v>6.8818351560416202</v>
      </c>
      <c r="I14" s="12">
        <v>5.0878573301861998</v>
      </c>
      <c r="J14" s="11">
        <v>8.0053908355795205</v>
      </c>
      <c r="K14" s="11">
        <v>14.648199474942301</v>
      </c>
      <c r="L14" s="11">
        <v>9.6129220645996494</v>
      </c>
      <c r="M14" s="11">
        <v>10.682500934988401</v>
      </c>
      <c r="N14" s="11">
        <v>8.9554270984665507</v>
      </c>
      <c r="O14" s="40">
        <v>1</v>
      </c>
      <c r="P14" s="40">
        <v>6</v>
      </c>
      <c r="Q14" s="40">
        <v>2</v>
      </c>
      <c r="R14" s="40">
        <v>2</v>
      </c>
      <c r="S14" s="40">
        <v>21</v>
      </c>
      <c r="T14" s="40">
        <v>19</v>
      </c>
      <c r="U14" s="40">
        <v>16</v>
      </c>
      <c r="V14" s="52">
        <v>0.51143094053541804</v>
      </c>
      <c r="W14" s="52">
        <v>0.17010187159440901</v>
      </c>
      <c r="X14" s="52">
        <v>8.2879254521045595E-2</v>
      </c>
      <c r="Y14" s="52">
        <v>0.235587933349128</v>
      </c>
      <c r="Z14" s="11">
        <v>20.8580115296533</v>
      </c>
      <c r="AA14" s="11">
        <v>76.441206665087293</v>
      </c>
      <c r="AB14" s="11">
        <v>0.79016970650138096</v>
      </c>
      <c r="AC14" s="11">
        <v>3.0848783234119399E-2</v>
      </c>
      <c r="AD14" s="11">
        <v>2.97</v>
      </c>
      <c r="AE14" s="19">
        <v>1</v>
      </c>
    </row>
    <row r="15" spans="1:31">
      <c r="A15" s="15" t="s">
        <v>954</v>
      </c>
      <c r="B15" s="7">
        <v>34001</v>
      </c>
      <c r="C15" s="8">
        <v>492.55</v>
      </c>
      <c r="D15" s="9">
        <v>513.76</v>
      </c>
      <c r="E15" s="10">
        <v>113.47</v>
      </c>
      <c r="F15" s="11">
        <v>1.4574391988555</v>
      </c>
      <c r="G15" s="11">
        <v>5.66160722599869</v>
      </c>
      <c r="H15" s="11">
        <v>-0.75220851919880505</v>
      </c>
      <c r="I15" s="12">
        <v>-0.96011172209129503</v>
      </c>
      <c r="J15" s="11">
        <v>2.0230174429059602</v>
      </c>
      <c r="K15" s="11">
        <v>19.416745034921799</v>
      </c>
      <c r="L15" s="11">
        <v>13.1790200750869</v>
      </c>
      <c r="M15" s="11">
        <v>13.4362944519855</v>
      </c>
      <c r="N15" s="11">
        <v>10.929930398466301</v>
      </c>
      <c r="O15" s="40">
        <v>10</v>
      </c>
      <c r="P15" s="40">
        <v>15</v>
      </c>
      <c r="Q15" s="40">
        <v>28</v>
      </c>
      <c r="R15" s="40">
        <v>21</v>
      </c>
      <c r="S15" s="40">
        <v>14</v>
      </c>
      <c r="T15" s="40">
        <v>10</v>
      </c>
      <c r="U15" s="40">
        <v>9</v>
      </c>
      <c r="V15" s="52">
        <v>0.46660781907382198</v>
      </c>
      <c r="W15" s="52">
        <v>0.167208395416895</v>
      </c>
      <c r="X15" s="52">
        <v>6.5731723102286796E-2</v>
      </c>
      <c r="Y15" s="52">
        <v>0.30045206240699601</v>
      </c>
      <c r="Z15" s="11">
        <v>3.7876503752263799</v>
      </c>
      <c r="AA15" s="11">
        <v>69.954793759300401</v>
      </c>
      <c r="AB15" s="11">
        <v>0.79768200898408803</v>
      </c>
      <c r="AC15" s="11">
        <v>-6.86921864368608E-4</v>
      </c>
      <c r="AD15" s="11">
        <v>2.69</v>
      </c>
      <c r="AE15" s="19">
        <v>1</v>
      </c>
    </row>
    <row r="16" spans="1:31">
      <c r="A16" s="15" t="s">
        <v>955</v>
      </c>
      <c r="B16" s="7">
        <v>38022</v>
      </c>
      <c r="C16" s="8">
        <v>125.0239</v>
      </c>
      <c r="D16" s="9">
        <v>130.13999999999999</v>
      </c>
      <c r="E16" s="10">
        <v>55.53</v>
      </c>
      <c r="F16" s="11">
        <v>-0.28730472257136902</v>
      </c>
      <c r="G16" s="11">
        <v>4.5959691090600803</v>
      </c>
      <c r="H16" s="11">
        <v>1.4431859700401799</v>
      </c>
      <c r="I16" s="12">
        <v>0</v>
      </c>
      <c r="J16" s="11">
        <v>-3.5435122459614301</v>
      </c>
      <c r="K16" s="11">
        <v>15.6343317067659</v>
      </c>
      <c r="L16" s="11">
        <v>9.2820654348082492</v>
      </c>
      <c r="M16" s="11">
        <v>12.5222001664019</v>
      </c>
      <c r="N16" s="11">
        <v>14.826612875546701</v>
      </c>
      <c r="O16" s="40">
        <v>29</v>
      </c>
      <c r="P16" s="40">
        <v>24</v>
      </c>
      <c r="Q16" s="40">
        <v>24</v>
      </c>
      <c r="R16" s="40">
        <v>27</v>
      </c>
      <c r="S16" s="40">
        <v>19</v>
      </c>
      <c r="T16" s="40">
        <v>20</v>
      </c>
      <c r="U16" s="40">
        <v>12</v>
      </c>
      <c r="V16" s="52">
        <v>0.64753777138457402</v>
      </c>
      <c r="W16" s="52">
        <v>0</v>
      </c>
      <c r="X16" s="52">
        <v>7.5527400870766597E-3</v>
      </c>
      <c r="Y16" s="52">
        <v>0.34490948852835002</v>
      </c>
      <c r="Z16" s="11">
        <v>19.383470802577602</v>
      </c>
      <c r="AA16" s="11">
        <v>65.509051147165096</v>
      </c>
      <c r="AB16" s="11">
        <v>0.89867026913600401</v>
      </c>
      <c r="AC16" s="11">
        <v>-2.3792238374034901E-2</v>
      </c>
      <c r="AD16" s="11">
        <v>2.7</v>
      </c>
      <c r="AE16" s="19">
        <v>1</v>
      </c>
    </row>
    <row r="17" spans="1:31">
      <c r="A17" s="15" t="s">
        <v>956</v>
      </c>
      <c r="B17" s="7">
        <v>36307</v>
      </c>
      <c r="C17" s="8">
        <v>1074.2800999999999</v>
      </c>
      <c r="D17" s="9">
        <v>1129.1199999999999</v>
      </c>
      <c r="E17" s="10">
        <v>112.494</v>
      </c>
      <c r="F17" s="11">
        <v>1.0500785986975001</v>
      </c>
      <c r="G17" s="11">
        <v>6.8877381348282603</v>
      </c>
      <c r="H17" s="11">
        <v>3.3885687501723298</v>
      </c>
      <c r="I17" s="12">
        <v>2.8027817631845799</v>
      </c>
      <c r="J17" s="11">
        <v>3.8936810801824899</v>
      </c>
      <c r="K17" s="11">
        <v>19.581115682063398</v>
      </c>
      <c r="L17" s="11">
        <v>11.424113543296301</v>
      </c>
      <c r="M17" s="11">
        <v>13.9444952144494</v>
      </c>
      <c r="N17" s="11">
        <v>15.205835488731701</v>
      </c>
      <c r="O17" s="40">
        <v>13</v>
      </c>
      <c r="P17" s="40">
        <v>10</v>
      </c>
      <c r="Q17" s="40">
        <v>11</v>
      </c>
      <c r="R17" s="40">
        <v>12</v>
      </c>
      <c r="S17" s="40">
        <v>13</v>
      </c>
      <c r="T17" s="40">
        <v>14</v>
      </c>
      <c r="U17" s="40">
        <v>8</v>
      </c>
      <c r="V17" s="52">
        <v>0.67000554501786602</v>
      </c>
      <c r="W17" s="52">
        <v>4.3290550522587602E-2</v>
      </c>
      <c r="X17" s="52">
        <v>2.06642029818398E-2</v>
      </c>
      <c r="Y17" s="52">
        <v>0.266039701477706</v>
      </c>
      <c r="Z17" s="11">
        <v>2.9130783687887498</v>
      </c>
      <c r="AA17" s="11">
        <v>73.396029852229404</v>
      </c>
      <c r="AB17" s="11">
        <v>0.85346426016979804</v>
      </c>
      <c r="AC17" s="11">
        <v>6.4325736854684602E-3</v>
      </c>
      <c r="AD17" s="11">
        <v>2.72</v>
      </c>
      <c r="AE17" s="19">
        <v>1</v>
      </c>
    </row>
    <row r="18" spans="1:31">
      <c r="A18" s="15" t="s">
        <v>957</v>
      </c>
      <c r="B18" s="7">
        <v>36970</v>
      </c>
      <c r="C18" s="8">
        <v>1.6554963291525</v>
      </c>
      <c r="D18" s="9">
        <v>1.76</v>
      </c>
      <c r="E18" s="10">
        <v>106.9679</v>
      </c>
      <c r="F18" s="11">
        <v>0.36611786518192502</v>
      </c>
      <c r="G18" s="11">
        <v>6.7189247485616201</v>
      </c>
      <c r="H18" s="11">
        <v>5.04113054245967</v>
      </c>
      <c r="I18" s="12">
        <v>3.8697761857088699</v>
      </c>
      <c r="J18" s="11">
        <v>8.5911200626972004</v>
      </c>
      <c r="K18" s="11">
        <v>24.909846121166598</v>
      </c>
      <c r="L18" s="11">
        <v>11.8550731908907</v>
      </c>
      <c r="M18" s="11">
        <v>10.7664819937381</v>
      </c>
      <c r="N18" s="11">
        <v>16.7749955830629</v>
      </c>
      <c r="O18" s="40">
        <v>23</v>
      </c>
      <c r="P18" s="40">
        <v>11</v>
      </c>
      <c r="Q18" s="40">
        <v>6</v>
      </c>
      <c r="R18" s="40">
        <v>1</v>
      </c>
      <c r="S18" s="40">
        <v>1</v>
      </c>
      <c r="T18" s="40">
        <v>12</v>
      </c>
      <c r="U18" s="40">
        <v>15</v>
      </c>
      <c r="V18" s="52">
        <v>0.35628666604079001</v>
      </c>
      <c r="W18" s="52">
        <v>0</v>
      </c>
      <c r="X18" s="52">
        <v>0.20904817133973899</v>
      </c>
      <c r="Y18" s="52">
        <v>0.43466516261947102</v>
      </c>
      <c r="Z18" s="11">
        <v>3.9001323687268101</v>
      </c>
      <c r="AA18" s="11">
        <v>56.533483738052901</v>
      </c>
      <c r="AB18" s="11">
        <v>0.73688090979982701</v>
      </c>
      <c r="AC18" s="11">
        <v>3.28973237920012E-2</v>
      </c>
      <c r="AD18" s="11">
        <v>2.5</v>
      </c>
      <c r="AE18" s="19">
        <v>1</v>
      </c>
    </row>
    <row r="19" spans="1:31">
      <c r="A19" s="15" t="s">
        <v>958</v>
      </c>
      <c r="B19" s="7">
        <v>36504</v>
      </c>
      <c r="C19" s="8">
        <v>987.40218379700002</v>
      </c>
      <c r="D19" s="9">
        <v>1029.21</v>
      </c>
      <c r="E19" s="10">
        <v>94.271199999999993</v>
      </c>
      <c r="F19" s="11">
        <v>0.46335963442756301</v>
      </c>
      <c r="G19" s="11">
        <v>4.91177151403999</v>
      </c>
      <c r="H19" s="11">
        <v>4.9268348605983299</v>
      </c>
      <c r="I19" s="12">
        <v>4.5558346781125403</v>
      </c>
      <c r="J19" s="11">
        <v>4.1215114712236396</v>
      </c>
      <c r="K19" s="11">
        <v>20.7050135870665</v>
      </c>
      <c r="L19" s="11">
        <v>14.0421123090692</v>
      </c>
      <c r="M19" s="11">
        <v>14.155917925018899</v>
      </c>
      <c r="N19" s="11">
        <v>14.5099454533959</v>
      </c>
      <c r="O19" s="40">
        <v>21</v>
      </c>
      <c r="P19" s="40">
        <v>22</v>
      </c>
      <c r="Q19" s="40">
        <v>7</v>
      </c>
      <c r="R19" s="40">
        <v>8</v>
      </c>
      <c r="S19" s="40">
        <v>8</v>
      </c>
      <c r="T19" s="40">
        <v>6</v>
      </c>
      <c r="U19" s="40">
        <v>6</v>
      </c>
      <c r="V19" s="52">
        <v>0.67583028375215304</v>
      </c>
      <c r="W19" s="52">
        <v>9.9469352394583894E-3</v>
      </c>
      <c r="X19" s="52">
        <v>0</v>
      </c>
      <c r="Y19" s="52">
        <v>0.31422278100838902</v>
      </c>
      <c r="Z19" s="11">
        <v>1.6775354776515601</v>
      </c>
      <c r="AA19" s="11">
        <v>68.577750804694602</v>
      </c>
      <c r="AB19" s="11">
        <v>0.91194629087085599</v>
      </c>
      <c r="AC19" s="11">
        <v>8.2423620762434105E-3</v>
      </c>
      <c r="AD19" s="11">
        <v>2.64</v>
      </c>
      <c r="AE19" s="19">
        <v>1</v>
      </c>
    </row>
    <row r="20" spans="1:31">
      <c r="A20" s="15" t="s">
        <v>959</v>
      </c>
      <c r="B20" s="7">
        <v>36780</v>
      </c>
      <c r="C20" s="8">
        <v>5543.3208000000004</v>
      </c>
      <c r="D20" s="9">
        <v>5902.89</v>
      </c>
      <c r="E20" s="10">
        <v>111.587</v>
      </c>
      <c r="F20" s="11">
        <v>0.91339066894562404</v>
      </c>
      <c r="G20" s="11">
        <v>5.7105504978258699</v>
      </c>
      <c r="H20" s="11">
        <v>3.1083965515648302</v>
      </c>
      <c r="I20" s="12">
        <v>2.8698121208768899</v>
      </c>
      <c r="J20" s="11">
        <v>3.6813008130081299</v>
      </c>
      <c r="K20" s="11">
        <v>23.183765171240399</v>
      </c>
      <c r="L20" s="11">
        <v>14.3333237735374</v>
      </c>
      <c r="M20" s="11">
        <v>15.7987472538303</v>
      </c>
      <c r="N20" s="11">
        <v>16.491211811681602</v>
      </c>
      <c r="O20" s="40">
        <v>16</v>
      </c>
      <c r="P20" s="40">
        <v>14</v>
      </c>
      <c r="Q20" s="40">
        <v>15</v>
      </c>
      <c r="R20" s="40">
        <v>13</v>
      </c>
      <c r="S20" s="40">
        <v>2</v>
      </c>
      <c r="T20" s="40">
        <v>4</v>
      </c>
      <c r="U20" s="40">
        <v>3</v>
      </c>
      <c r="V20" s="52">
        <v>0.56485508215566205</v>
      </c>
      <c r="W20" s="52">
        <v>0.106454420879116</v>
      </c>
      <c r="X20" s="52">
        <v>1.9431139605798599E-2</v>
      </c>
      <c r="Y20" s="52">
        <v>0.309259357359423</v>
      </c>
      <c r="Z20" s="11">
        <v>4.0058863411200196</v>
      </c>
      <c r="AA20" s="11">
        <v>69.074064264057697</v>
      </c>
      <c r="AB20" s="11">
        <v>0.88438160606069804</v>
      </c>
      <c r="AC20" s="11">
        <v>6.9298323806858504E-3</v>
      </c>
      <c r="AD20" s="11">
        <v>1.99</v>
      </c>
      <c r="AE20" s="19">
        <v>1</v>
      </c>
    </row>
    <row r="21" spans="1:31">
      <c r="A21" s="15" t="s">
        <v>960</v>
      </c>
      <c r="B21" s="7">
        <v>36952</v>
      </c>
      <c r="C21" s="8">
        <v>1010.3631</v>
      </c>
      <c r="D21" s="9">
        <v>1051.55</v>
      </c>
      <c r="E21" s="10">
        <v>85.995000000000005</v>
      </c>
      <c r="F21" s="11">
        <v>0.99236641221402999</v>
      </c>
      <c r="G21" s="11">
        <v>5.6514527919411304</v>
      </c>
      <c r="H21" s="11">
        <v>3.18945966377491</v>
      </c>
      <c r="I21" s="12">
        <v>2.67814499952275</v>
      </c>
      <c r="J21" s="11">
        <v>2.7088036117384902</v>
      </c>
      <c r="K21" s="11">
        <v>20.798504925823401</v>
      </c>
      <c r="L21" s="11">
        <v>14.1367675270211</v>
      </c>
      <c r="M21" s="11">
        <v>15.1995575177557</v>
      </c>
      <c r="N21" s="11">
        <v>17.053464258201899</v>
      </c>
      <c r="O21" s="40">
        <v>15</v>
      </c>
      <c r="P21" s="40">
        <v>16</v>
      </c>
      <c r="Q21" s="40">
        <v>13</v>
      </c>
      <c r="R21" s="40">
        <v>18</v>
      </c>
      <c r="S21" s="40">
        <v>7</v>
      </c>
      <c r="T21" s="40">
        <v>5</v>
      </c>
      <c r="U21" s="40">
        <v>5</v>
      </c>
      <c r="V21" s="52">
        <v>0.58479659238623805</v>
      </c>
      <c r="W21" s="52">
        <v>0.111375567007633</v>
      </c>
      <c r="X21" s="52">
        <v>3.6965298215179403E-2</v>
      </c>
      <c r="Y21" s="52">
        <v>0.26686254239094997</v>
      </c>
      <c r="Z21" s="11">
        <v>3.5187733625118098</v>
      </c>
      <c r="AA21" s="11">
        <v>73.313745760904993</v>
      </c>
      <c r="AB21" s="11">
        <v>0.85267150398723701</v>
      </c>
      <c r="AC21" s="11">
        <v>2.30807032690353E-3</v>
      </c>
      <c r="AD21" s="11">
        <v>2.2599999999999998</v>
      </c>
      <c r="AE21" s="19">
        <v>3</v>
      </c>
    </row>
    <row r="22" spans="1:31">
      <c r="A22" s="15" t="s">
        <v>961</v>
      </c>
      <c r="B22" s="7">
        <v>34366</v>
      </c>
      <c r="C22" s="8">
        <v>8021.1419999999998</v>
      </c>
      <c r="D22" s="9">
        <v>8546.49</v>
      </c>
      <c r="E22" s="10">
        <v>377.596</v>
      </c>
      <c r="F22" s="11">
        <v>1.9378107975313501</v>
      </c>
      <c r="G22" s="11">
        <v>7.22498459476411</v>
      </c>
      <c r="H22" s="11">
        <v>0.74680427004480998</v>
      </c>
      <c r="I22" s="12">
        <v>0.85902024680795097</v>
      </c>
      <c r="J22" s="11">
        <v>2.0510422775783699</v>
      </c>
      <c r="K22" s="11">
        <v>19.991050037115599</v>
      </c>
      <c r="L22" s="11">
        <v>11.934709891078899</v>
      </c>
      <c r="M22" s="11">
        <v>15.8443575886091</v>
      </c>
      <c r="N22" s="11">
        <v>19.2962375737883</v>
      </c>
      <c r="O22" s="40">
        <v>4</v>
      </c>
      <c r="P22" s="40">
        <v>4</v>
      </c>
      <c r="Q22" s="40">
        <v>25</v>
      </c>
      <c r="R22" s="40">
        <v>20</v>
      </c>
      <c r="S22" s="40">
        <v>12</v>
      </c>
      <c r="T22" s="40">
        <v>11</v>
      </c>
      <c r="U22" s="40">
        <v>2</v>
      </c>
      <c r="V22" s="52">
        <v>0.46796560852386399</v>
      </c>
      <c r="W22" s="52">
        <v>0.15543361439453199</v>
      </c>
      <c r="X22" s="52">
        <v>0.10264301725370301</v>
      </c>
      <c r="Y22" s="52">
        <v>0.27395775982790099</v>
      </c>
      <c r="Z22" s="11">
        <v>3.6201154771167001</v>
      </c>
      <c r="AA22" s="11">
        <v>72.604224017210001</v>
      </c>
      <c r="AB22" s="11">
        <v>0.82382837046313695</v>
      </c>
      <c r="AC22" s="11">
        <v>4.5210700118645001E-3</v>
      </c>
      <c r="AD22" s="11">
        <v>2.11</v>
      </c>
      <c r="AE22" s="19">
        <v>1</v>
      </c>
    </row>
    <row r="23" spans="1:31">
      <c r="A23" s="15" t="s">
        <v>962</v>
      </c>
      <c r="B23" s="7">
        <v>39081</v>
      </c>
      <c r="C23" s="8">
        <v>11360.230830660999</v>
      </c>
      <c r="D23" s="9">
        <v>11837.99</v>
      </c>
      <c r="E23" s="10">
        <v>26.94</v>
      </c>
      <c r="F23" s="11">
        <v>0.82335329341318697</v>
      </c>
      <c r="G23" s="11">
        <v>5.4403131115459802</v>
      </c>
      <c r="H23" s="11">
        <v>3.1788586748372301</v>
      </c>
      <c r="I23" s="12">
        <v>2.5504377617053802</v>
      </c>
      <c r="J23" s="11">
        <v>5.1522248243559803</v>
      </c>
      <c r="K23" s="11">
        <v>17.380933341047101</v>
      </c>
      <c r="L23" s="11">
        <v>13.7439602333673</v>
      </c>
      <c r="M23" s="11"/>
      <c r="N23" s="11">
        <v>10.997077294710801</v>
      </c>
      <c r="O23" s="40">
        <v>18</v>
      </c>
      <c r="P23" s="40">
        <v>17</v>
      </c>
      <c r="Q23" s="40">
        <v>14</v>
      </c>
      <c r="R23" s="40">
        <v>6</v>
      </c>
      <c r="S23" s="40">
        <v>17</v>
      </c>
      <c r="T23" s="40">
        <v>7</v>
      </c>
      <c r="U23" s="40"/>
      <c r="V23" s="52">
        <v>0.63894631933832202</v>
      </c>
      <c r="W23" s="52">
        <v>1.54055489734535E-2</v>
      </c>
      <c r="X23" s="52">
        <v>0</v>
      </c>
      <c r="Y23" s="52">
        <v>0.345648131688226</v>
      </c>
      <c r="Z23" s="11">
        <v>7.2575007370483302</v>
      </c>
      <c r="AA23" s="11">
        <v>65.435186831177504</v>
      </c>
      <c r="AB23" s="11">
        <v>0.91818305451655802</v>
      </c>
      <c r="AC23" s="11">
        <v>1.40274774377509E-2</v>
      </c>
      <c r="AD23" s="11">
        <v>2.21</v>
      </c>
      <c r="AE23" s="19">
        <v>1</v>
      </c>
    </row>
    <row r="24" spans="1:31">
      <c r="A24" s="15" t="s">
        <v>963</v>
      </c>
      <c r="B24" s="7">
        <v>36467</v>
      </c>
      <c r="C24" s="8">
        <v>2752.3034542872001</v>
      </c>
      <c r="D24" s="9">
        <v>2830.73</v>
      </c>
      <c r="E24" s="10">
        <v>94.88</v>
      </c>
      <c r="F24" s="11">
        <v>1.8462859596393399</v>
      </c>
      <c r="G24" s="11">
        <v>6.0704304080491802</v>
      </c>
      <c r="H24" s="11">
        <v>3.6600021850759199</v>
      </c>
      <c r="I24" s="12">
        <v>3.0744160782183698</v>
      </c>
      <c r="J24" s="11">
        <v>3.89837932544896</v>
      </c>
      <c r="K24" s="11">
        <v>20.403195978316699</v>
      </c>
      <c r="L24" s="11">
        <v>15.1055805417403</v>
      </c>
      <c r="M24" s="11">
        <v>13.10668839735</v>
      </c>
      <c r="N24" s="11">
        <v>14.459798650630299</v>
      </c>
      <c r="O24" s="40">
        <v>6</v>
      </c>
      <c r="P24" s="40">
        <v>13</v>
      </c>
      <c r="Q24" s="40">
        <v>10</v>
      </c>
      <c r="R24" s="40">
        <v>10</v>
      </c>
      <c r="S24" s="40">
        <v>9</v>
      </c>
      <c r="T24" s="40">
        <v>2</v>
      </c>
      <c r="U24" s="40">
        <v>11</v>
      </c>
      <c r="V24" s="52">
        <v>0.68785193116224297</v>
      </c>
      <c r="W24" s="52">
        <v>2.0084047053021501E-2</v>
      </c>
      <c r="X24" s="52">
        <v>1.22431347560189E-2</v>
      </c>
      <c r="Y24" s="52">
        <v>0.27982088702871599</v>
      </c>
      <c r="Z24" s="11">
        <v>-0.61135209296320903</v>
      </c>
      <c r="AA24" s="11">
        <v>72.017911297128407</v>
      </c>
      <c r="AB24" s="11">
        <v>0.87658676059246898</v>
      </c>
      <c r="AC24" s="11">
        <v>1.01572890686175E-2</v>
      </c>
      <c r="AD24" s="11">
        <v>2.31</v>
      </c>
      <c r="AE24" s="19">
        <v>1</v>
      </c>
    </row>
    <row r="25" spans="1:31">
      <c r="A25" s="15" t="s">
        <v>964</v>
      </c>
      <c r="B25" s="7">
        <v>34790</v>
      </c>
      <c r="C25" s="8">
        <v>2394.3305536560001</v>
      </c>
      <c r="D25" s="9">
        <v>2128.6799999999998</v>
      </c>
      <c r="E25" s="10">
        <v>37.572299999999998</v>
      </c>
      <c r="F25" s="11">
        <v>-0.196831569552469</v>
      </c>
      <c r="G25" s="11">
        <v>3.5326244202994901</v>
      </c>
      <c r="H25" s="11">
        <v>2.8498926944641201</v>
      </c>
      <c r="I25" s="12">
        <v>2.04346019408039</v>
      </c>
      <c r="J25" s="11">
        <v>-1.2061213220795799</v>
      </c>
      <c r="K25" s="11">
        <v>15.469122810213401</v>
      </c>
      <c r="L25" s="11">
        <v>11.188320160849701</v>
      </c>
      <c r="M25" s="11">
        <v>7.5171233502579797</v>
      </c>
      <c r="N25" s="11">
        <v>12.030897037894899</v>
      </c>
      <c r="O25" s="40">
        <v>28</v>
      </c>
      <c r="P25" s="40">
        <v>27</v>
      </c>
      <c r="Q25" s="40">
        <v>17</v>
      </c>
      <c r="R25" s="40">
        <v>24</v>
      </c>
      <c r="S25" s="40">
        <v>20</v>
      </c>
      <c r="T25" s="40">
        <v>15</v>
      </c>
      <c r="U25" s="40">
        <v>23</v>
      </c>
      <c r="V25" s="52">
        <v>0.71034802283848897</v>
      </c>
      <c r="W25" s="52">
        <v>0</v>
      </c>
      <c r="X25" s="52">
        <v>0</v>
      </c>
      <c r="Y25" s="52">
        <v>0.28965197716151198</v>
      </c>
      <c r="Z25" s="11">
        <v>4.4730323492887702</v>
      </c>
      <c r="AA25" s="11">
        <v>71.034802283848904</v>
      </c>
      <c r="AB25" s="11">
        <v>0.96816875820417003</v>
      </c>
      <c r="AC25" s="11">
        <v>-1.7746413140355199E-2</v>
      </c>
      <c r="AD25" s="11">
        <v>1.95</v>
      </c>
      <c r="AE25" s="19">
        <v>1</v>
      </c>
    </row>
    <row r="26" spans="1:31">
      <c r="A26" s="15" t="s">
        <v>965</v>
      </c>
      <c r="B26" s="7">
        <v>36489</v>
      </c>
      <c r="C26" s="8">
        <v>254.9616</v>
      </c>
      <c r="D26" s="9">
        <v>268.64999999999998</v>
      </c>
      <c r="E26" s="10">
        <v>15.086</v>
      </c>
      <c r="F26" s="11">
        <v>0.83550564801815297</v>
      </c>
      <c r="G26" s="11">
        <v>6.6035752134071304</v>
      </c>
      <c r="H26" s="11">
        <v>5.6604400214313797</v>
      </c>
      <c r="I26" s="12">
        <v>5.0788229203960098</v>
      </c>
      <c r="J26" s="11">
        <v>3.3691212464676701</v>
      </c>
      <c r="K26" s="11">
        <v>14.156799243287001</v>
      </c>
      <c r="L26" s="11">
        <v>10.6296960916962</v>
      </c>
      <c r="M26" s="11">
        <v>8.8594319700016495</v>
      </c>
      <c r="N26" s="11">
        <v>13.0384270202415</v>
      </c>
      <c r="O26" s="40">
        <v>17</v>
      </c>
      <c r="P26" s="40">
        <v>12</v>
      </c>
      <c r="Q26" s="40">
        <v>4</v>
      </c>
      <c r="R26" s="40">
        <v>16</v>
      </c>
      <c r="S26" s="40">
        <v>23</v>
      </c>
      <c r="T26" s="40">
        <v>16</v>
      </c>
      <c r="U26" s="40">
        <v>19</v>
      </c>
      <c r="V26" s="52">
        <v>0.63424737894925698</v>
      </c>
      <c r="W26" s="52">
        <v>4.2302340799503298E-2</v>
      </c>
      <c r="X26" s="52">
        <v>1.4774887047099601E-2</v>
      </c>
      <c r="Y26" s="52">
        <v>0.30867539320414</v>
      </c>
      <c r="Z26" s="11">
        <v>-6.9830166780941005E-2</v>
      </c>
      <c r="AA26" s="11">
        <v>69.132460679586003</v>
      </c>
      <c r="AB26" s="11">
        <v>0.92280511079357996</v>
      </c>
      <c r="AC26" s="11">
        <v>4.4417003863544899E-3</v>
      </c>
      <c r="AD26" s="11">
        <v>2.5499999999999998</v>
      </c>
      <c r="AE26" s="19">
        <v>1</v>
      </c>
    </row>
    <row r="27" spans="1:31">
      <c r="A27" s="15" t="s">
        <v>966</v>
      </c>
      <c r="B27" s="7">
        <v>33239</v>
      </c>
      <c r="C27" s="8">
        <v>34.540999999999997</v>
      </c>
      <c r="D27" s="9">
        <v>35.69</v>
      </c>
      <c r="E27" s="10">
        <v>80.853999999999999</v>
      </c>
      <c r="F27" s="11">
        <v>1.7126122431522</v>
      </c>
      <c r="G27" s="11">
        <v>5.3429763748956001</v>
      </c>
      <c r="H27" s="11">
        <v>1.5112309683704901</v>
      </c>
      <c r="I27" s="12">
        <v>1.1193236533723501</v>
      </c>
      <c r="J27" s="11">
        <v>-3.5933976966102601</v>
      </c>
      <c r="K27" s="11">
        <v>10.3967680496394</v>
      </c>
      <c r="L27" s="11">
        <v>7.8237492714090102</v>
      </c>
      <c r="M27" s="11">
        <v>8.3610365108953193</v>
      </c>
      <c r="N27" s="11">
        <v>8.5401461166811004</v>
      </c>
      <c r="O27" s="40">
        <v>8</v>
      </c>
      <c r="P27" s="40">
        <v>19</v>
      </c>
      <c r="Q27" s="40">
        <v>23</v>
      </c>
      <c r="R27" s="40">
        <v>28</v>
      </c>
      <c r="S27" s="40">
        <v>27</v>
      </c>
      <c r="T27" s="40">
        <v>23</v>
      </c>
      <c r="U27" s="40">
        <v>21</v>
      </c>
      <c r="V27" s="52">
        <v>0.69484678183010096</v>
      </c>
      <c r="W27" s="52">
        <v>8.2310291307831504E-2</v>
      </c>
      <c r="X27" s="52">
        <v>0</v>
      </c>
      <c r="Y27" s="52">
        <v>0.222842926862067</v>
      </c>
      <c r="Z27" s="11">
        <v>7.7861389245311603</v>
      </c>
      <c r="AA27" s="11">
        <v>77.715707313793303</v>
      </c>
      <c r="AB27" s="11">
        <v>0.81980046785973404</v>
      </c>
      <c r="AC27" s="11">
        <v>-2.2517338125167399E-2</v>
      </c>
      <c r="AD27" s="11">
        <v>3</v>
      </c>
      <c r="AE27" s="19">
        <v>1</v>
      </c>
    </row>
    <row r="28" spans="1:31">
      <c r="A28" s="15" t="s">
        <v>967</v>
      </c>
      <c r="B28" s="7">
        <v>37180</v>
      </c>
      <c r="C28" s="8">
        <v>23.1568</v>
      </c>
      <c r="D28" s="9">
        <v>23.34</v>
      </c>
      <c r="E28" s="10">
        <v>15.279199999999999</v>
      </c>
      <c r="F28" s="11">
        <v>1.4656174253743699</v>
      </c>
      <c r="G28" s="11">
        <v>5.2380722791985503</v>
      </c>
      <c r="H28" s="11">
        <v>7.6576195710380297</v>
      </c>
      <c r="I28" s="12">
        <v>7.4486638537271297</v>
      </c>
      <c r="J28" s="11">
        <v>5.7442626581402498</v>
      </c>
      <c r="K28" s="11">
        <v>14.0838043311983</v>
      </c>
      <c r="L28" s="11">
        <v>8.8961826009694001</v>
      </c>
      <c r="M28" s="11">
        <v>1.50799644774682</v>
      </c>
      <c r="N28" s="11">
        <v>2.92432293443825</v>
      </c>
      <c r="O28" s="40">
        <v>9</v>
      </c>
      <c r="P28" s="40">
        <v>21</v>
      </c>
      <c r="Q28" s="40">
        <v>1</v>
      </c>
      <c r="R28" s="40">
        <v>4</v>
      </c>
      <c r="S28" s="40">
        <v>24</v>
      </c>
      <c r="T28" s="40">
        <v>21</v>
      </c>
      <c r="U28" s="40">
        <v>24</v>
      </c>
      <c r="V28" s="52">
        <v>0.55549225305958105</v>
      </c>
      <c r="W28" s="52">
        <v>0.107831756244458</v>
      </c>
      <c r="X28" s="52">
        <v>3.72675596602227E-3</v>
      </c>
      <c r="Y28" s="52">
        <v>0.33294923472993898</v>
      </c>
      <c r="Z28" s="11">
        <v>9.62316928467704</v>
      </c>
      <c r="AA28" s="11">
        <v>66.705076527006099</v>
      </c>
      <c r="AB28" s="11">
        <v>0.72253043516390103</v>
      </c>
      <c r="AC28" s="11">
        <v>2.01068880773284E-2</v>
      </c>
      <c r="AD28" s="11">
        <v>2.75</v>
      </c>
      <c r="AE28" s="19">
        <v>1</v>
      </c>
    </row>
    <row r="29" spans="1:31">
      <c r="A29" s="15" t="s">
        <v>968</v>
      </c>
      <c r="B29" s="7">
        <v>32678</v>
      </c>
      <c r="C29" s="8">
        <v>185.57339999999999</v>
      </c>
      <c r="D29" s="9">
        <v>188.77</v>
      </c>
      <c r="E29" s="10">
        <v>13.970499999999999</v>
      </c>
      <c r="F29" s="11">
        <v>0.26986485225628498</v>
      </c>
      <c r="G29" s="11">
        <v>2.58547259589945</v>
      </c>
      <c r="H29" s="11">
        <v>0.42410954965286202</v>
      </c>
      <c r="I29" s="12">
        <v>-0.47516598751884398</v>
      </c>
      <c r="J29" s="11">
        <v>-4.7026241652405103</v>
      </c>
      <c r="K29" s="11">
        <v>11.185187139205199</v>
      </c>
      <c r="L29" s="11">
        <v>7.5144668644765904</v>
      </c>
      <c r="M29" s="11">
        <v>7.7826571076150497</v>
      </c>
      <c r="N29" s="11">
        <v>8.9493597800750297</v>
      </c>
      <c r="O29" s="40">
        <v>24</v>
      </c>
      <c r="P29" s="40">
        <v>29</v>
      </c>
      <c r="Q29" s="40">
        <v>26</v>
      </c>
      <c r="R29" s="40">
        <v>29</v>
      </c>
      <c r="S29" s="40">
        <v>26</v>
      </c>
      <c r="T29" s="40">
        <v>24</v>
      </c>
      <c r="U29" s="40">
        <v>22</v>
      </c>
      <c r="V29" s="52">
        <v>0.68350007999177798</v>
      </c>
      <c r="W29" s="52">
        <v>5.1906717932037702E-2</v>
      </c>
      <c r="X29" s="52">
        <v>1.52810783951212E-2</v>
      </c>
      <c r="Y29" s="52">
        <v>0.24931212368106301</v>
      </c>
      <c r="Z29" s="11">
        <v>4.0937779110385497</v>
      </c>
      <c r="AA29" s="11">
        <v>75.068787631893699</v>
      </c>
      <c r="AB29" s="11">
        <v>0.88589759736485496</v>
      </c>
      <c r="AC29" s="11">
        <v>-3.7624812274338303E-2</v>
      </c>
      <c r="AD29" s="11">
        <v>2.66</v>
      </c>
      <c r="AE29" s="19">
        <v>0</v>
      </c>
    </row>
    <row r="30" spans="1:31">
      <c r="A30" s="15" t="s">
        <v>969</v>
      </c>
      <c r="B30" s="7">
        <v>36539</v>
      </c>
      <c r="C30" s="8">
        <v>34.747410352000003</v>
      </c>
      <c r="D30" s="9">
        <v>35.94</v>
      </c>
      <c r="E30" s="10">
        <v>52.37</v>
      </c>
      <c r="F30" s="11">
        <v>2.32512700273544</v>
      </c>
      <c r="G30" s="11">
        <v>7.1618579905872801</v>
      </c>
      <c r="H30" s="11">
        <v>3.2735160717806999</v>
      </c>
      <c r="I30" s="12">
        <v>2.7265594350725801</v>
      </c>
      <c r="J30" s="11">
        <v>3.4775736020549202</v>
      </c>
      <c r="K30" s="11">
        <v>17.4374619939355</v>
      </c>
      <c r="L30" s="11">
        <v>11.7364330448146</v>
      </c>
      <c r="M30" s="11">
        <v>11.162651838994099</v>
      </c>
      <c r="N30" s="11">
        <v>10.5805312151387</v>
      </c>
      <c r="O30" s="40">
        <v>2</v>
      </c>
      <c r="P30" s="40">
        <v>5</v>
      </c>
      <c r="Q30" s="40">
        <v>12</v>
      </c>
      <c r="R30" s="40">
        <v>15</v>
      </c>
      <c r="S30" s="40">
        <v>16</v>
      </c>
      <c r="T30" s="40">
        <v>13</v>
      </c>
      <c r="U30" s="40">
        <v>13</v>
      </c>
      <c r="V30" s="52">
        <v>0.480868192387639</v>
      </c>
      <c r="W30" s="52">
        <v>0.14134322536305399</v>
      </c>
      <c r="X30" s="52">
        <v>5.6386521415279202E-2</v>
      </c>
      <c r="Y30" s="52">
        <v>0.321402060834028</v>
      </c>
      <c r="Z30" s="11">
        <v>3.89385624676604</v>
      </c>
      <c r="AA30" s="11">
        <v>67.859793916597198</v>
      </c>
      <c r="AB30" s="11">
        <v>0.85864893594885605</v>
      </c>
      <c r="AC30" s="11">
        <v>6.6526073262939498E-3</v>
      </c>
      <c r="AD30" s="11">
        <v>2.99</v>
      </c>
      <c r="AE30" s="19">
        <v>1</v>
      </c>
    </row>
    <row r="31" spans="1:31">
      <c r="A31" s="15" t="s">
        <v>970</v>
      </c>
      <c r="B31" s="7">
        <v>38513</v>
      </c>
      <c r="C31" s="8">
        <v>2261.3497000000002</v>
      </c>
      <c r="D31" s="9">
        <v>2464.8000000000002</v>
      </c>
      <c r="E31" s="10">
        <v>41.0533</v>
      </c>
      <c r="F31" s="11">
        <v>-2.36222389986218E-2</v>
      </c>
      <c r="G31" s="11">
        <v>4.55390523924493</v>
      </c>
      <c r="H31" s="11">
        <v>0.283605131762799</v>
      </c>
      <c r="I31" s="12">
        <v>-0.29120884458823099</v>
      </c>
      <c r="J31" s="11">
        <v>3.5632479667413501</v>
      </c>
      <c r="K31" s="11">
        <v>20.078246447689502</v>
      </c>
      <c r="L31" s="11">
        <v>13.4625360874821</v>
      </c>
      <c r="M31" s="11">
        <v>14.1430359001568</v>
      </c>
      <c r="N31" s="11">
        <v>13.627261353749001</v>
      </c>
      <c r="O31" s="40">
        <v>26</v>
      </c>
      <c r="P31" s="40">
        <v>25</v>
      </c>
      <c r="Q31" s="40">
        <v>27</v>
      </c>
      <c r="R31" s="40">
        <v>14</v>
      </c>
      <c r="S31" s="40">
        <v>11</v>
      </c>
      <c r="T31" s="40">
        <v>9</v>
      </c>
      <c r="U31" s="40">
        <v>7</v>
      </c>
      <c r="V31" s="52">
        <v>0.60189624715513401</v>
      </c>
      <c r="W31" s="52">
        <v>4.09570176605802E-2</v>
      </c>
      <c r="X31" s="52">
        <v>2.9527900475816399E-2</v>
      </c>
      <c r="Y31" s="52">
        <v>0.32761883470846898</v>
      </c>
      <c r="Z31" s="11">
        <v>2.1219175795858898</v>
      </c>
      <c r="AA31" s="11">
        <v>67.246113117772794</v>
      </c>
      <c r="AB31" s="11">
        <v>0.88884522329413196</v>
      </c>
      <c r="AC31" s="11">
        <v>8.2113689814823504E-3</v>
      </c>
      <c r="AD31" s="11">
        <v>1.75</v>
      </c>
      <c r="AE31" s="19">
        <v>1</v>
      </c>
    </row>
    <row r="32" spans="1:31">
      <c r="A32" s="15" t="s">
        <v>971</v>
      </c>
      <c r="B32" s="7">
        <v>42046</v>
      </c>
      <c r="C32" s="8">
        <v>91.630499999999998</v>
      </c>
      <c r="D32" s="9">
        <v>108.8</v>
      </c>
      <c r="E32" s="10">
        <v>10.542999999999999</v>
      </c>
      <c r="F32" s="11">
        <v>0.67319169252804101</v>
      </c>
      <c r="G32" s="11">
        <v>2.67222406170267</v>
      </c>
      <c r="H32" s="11">
        <v>2.5334305859469901</v>
      </c>
      <c r="I32" s="12">
        <v>2.4278400093266299</v>
      </c>
      <c r="J32" s="11">
        <v>6.0120059124593803</v>
      </c>
      <c r="K32" s="11"/>
      <c r="L32" s="11"/>
      <c r="M32" s="11"/>
      <c r="N32" s="11">
        <v>3.9195081189062901</v>
      </c>
      <c r="O32" s="40">
        <v>20</v>
      </c>
      <c r="P32" s="40">
        <v>28</v>
      </c>
      <c r="Q32" s="40">
        <v>18</v>
      </c>
      <c r="R32" s="40">
        <v>3</v>
      </c>
      <c r="S32" s="40"/>
      <c r="T32" s="40"/>
      <c r="U32" s="40"/>
      <c r="V32" s="52">
        <v>0.12617467648269401</v>
      </c>
      <c r="W32" s="52">
        <v>1.03419907179154E-2</v>
      </c>
      <c r="X32" s="52">
        <v>5.7601542685012498E-3</v>
      </c>
      <c r="Y32" s="52">
        <v>0.85772317853088897</v>
      </c>
      <c r="Z32" s="11">
        <v>28.7620480643468</v>
      </c>
      <c r="AA32" s="11">
        <v>14.2276821469111</v>
      </c>
      <c r="AB32" s="11">
        <v>0.81849500094243799</v>
      </c>
      <c r="AC32" s="11">
        <v>3.9096228926375098E-2</v>
      </c>
      <c r="AD32" s="11">
        <v>2.25</v>
      </c>
      <c r="AE32" s="19">
        <v>1</v>
      </c>
    </row>
    <row r="33" spans="1:31">
      <c r="A33" s="15" t="s">
        <v>972</v>
      </c>
      <c r="B33" s="7">
        <v>42046</v>
      </c>
      <c r="C33" s="8">
        <v>386.38330000000002</v>
      </c>
      <c r="D33" s="9">
        <v>415.47</v>
      </c>
      <c r="E33" s="10">
        <v>9.8294999999999995</v>
      </c>
      <c r="F33" s="11">
        <v>2.9511733458176301E-2</v>
      </c>
      <c r="G33" s="11">
        <v>4.4513633562153201</v>
      </c>
      <c r="H33" s="11">
        <v>-3.2358094938079698</v>
      </c>
      <c r="I33" s="12">
        <v>-3.9018047435621801</v>
      </c>
      <c r="J33" s="11">
        <v>-1.9853219791396799</v>
      </c>
      <c r="K33" s="11"/>
      <c r="L33" s="11"/>
      <c r="M33" s="11"/>
      <c r="N33" s="11">
        <v>-1.24259650079941</v>
      </c>
      <c r="O33" s="40">
        <v>25</v>
      </c>
      <c r="P33" s="40">
        <v>26</v>
      </c>
      <c r="Q33" s="40">
        <v>29</v>
      </c>
      <c r="R33" s="40">
        <v>26</v>
      </c>
      <c r="S33" s="40"/>
      <c r="T33" s="40"/>
      <c r="U33" s="40"/>
      <c r="V33" s="52">
        <v>0.72987711034370495</v>
      </c>
      <c r="W33" s="52">
        <v>6.1221681526728397E-2</v>
      </c>
      <c r="X33" s="52">
        <v>5.4197513210813703E-2</v>
      </c>
      <c r="Y33" s="52">
        <v>0.15470369491875299</v>
      </c>
      <c r="Z33" s="11">
        <v>10.032325438997701</v>
      </c>
      <c r="AA33" s="11">
        <v>84.529630508124697</v>
      </c>
      <c r="AB33" s="11">
        <v>0.90637216338968196</v>
      </c>
      <c r="AC33" s="11">
        <v>-1.12246459758806E-2</v>
      </c>
      <c r="AD33" s="11">
        <v>2</v>
      </c>
      <c r="AE33" s="19">
        <v>1</v>
      </c>
    </row>
    <row r="34" spans="1:31">
      <c r="A34" s="15" t="s">
        <v>973</v>
      </c>
      <c r="B34" s="7">
        <v>35070</v>
      </c>
      <c r="C34" s="8">
        <v>4393.1755999999996</v>
      </c>
      <c r="D34" s="9">
        <v>4745.2700000000004</v>
      </c>
      <c r="E34" s="10">
        <v>98.372200000000007</v>
      </c>
      <c r="F34" s="11">
        <v>1.0140196560649599</v>
      </c>
      <c r="G34" s="11">
        <v>4.8443463441720098</v>
      </c>
      <c r="H34" s="11">
        <v>2.18545460966901</v>
      </c>
      <c r="I34" s="12">
        <v>1.42059894241207</v>
      </c>
      <c r="J34" s="11">
        <v>3.8968089173721201</v>
      </c>
      <c r="K34" s="11">
        <v>21.392175647831198</v>
      </c>
      <c r="L34" s="11">
        <v>14.785392750035699</v>
      </c>
      <c r="M34" s="11">
        <v>13.3612619798491</v>
      </c>
      <c r="N34" s="11">
        <v>16.591875929312099</v>
      </c>
      <c r="O34" s="40">
        <v>14</v>
      </c>
      <c r="P34" s="40">
        <v>23</v>
      </c>
      <c r="Q34" s="40">
        <v>20</v>
      </c>
      <c r="R34" s="40">
        <v>11</v>
      </c>
      <c r="S34" s="40">
        <v>5</v>
      </c>
      <c r="T34" s="40">
        <v>3</v>
      </c>
      <c r="U34" s="40">
        <v>10</v>
      </c>
      <c r="V34" s="52">
        <v>0.56004440885064</v>
      </c>
      <c r="W34" s="52">
        <v>6.9673059509381297E-2</v>
      </c>
      <c r="X34" s="52">
        <v>6.0429033937223701E-2</v>
      </c>
      <c r="Y34" s="52">
        <v>0.309853497702755</v>
      </c>
      <c r="Z34" s="11">
        <v>5.3223016610876801</v>
      </c>
      <c r="AA34" s="11">
        <v>69.014650229724495</v>
      </c>
      <c r="AB34" s="11">
        <v>0.82530246517044303</v>
      </c>
      <c r="AC34" s="11">
        <v>9.0076485858239692E-3</v>
      </c>
      <c r="AD34" s="11">
        <v>2.36</v>
      </c>
      <c r="AE34" s="19">
        <v>1</v>
      </c>
    </row>
    <row r="35" spans="1:31">
      <c r="A35" s="15" t="s">
        <v>974</v>
      </c>
      <c r="B35" s="7">
        <v>36692</v>
      </c>
      <c r="C35" s="8">
        <v>100.35389724300001</v>
      </c>
      <c r="D35" s="9">
        <v>106.44</v>
      </c>
      <c r="E35" s="10">
        <v>66.142700000000005</v>
      </c>
      <c r="F35" s="11">
        <v>1.3794646757414999</v>
      </c>
      <c r="G35" s="11">
        <v>8.7075927855553505</v>
      </c>
      <c r="H35" s="11">
        <v>6.0444810702135401</v>
      </c>
      <c r="I35" s="12">
        <v>5.65487695399234</v>
      </c>
      <c r="J35" s="11">
        <v>3.0876723772474501</v>
      </c>
      <c r="K35" s="11">
        <v>11.8281193659236</v>
      </c>
      <c r="L35" s="11">
        <v>6.9527901357662802</v>
      </c>
      <c r="M35" s="11">
        <v>9.6113105635955201</v>
      </c>
      <c r="N35" s="11">
        <v>12.4967588982131</v>
      </c>
      <c r="O35" s="40">
        <v>11</v>
      </c>
      <c r="P35" s="40">
        <v>1</v>
      </c>
      <c r="Q35" s="40">
        <v>3</v>
      </c>
      <c r="R35" s="40">
        <v>17</v>
      </c>
      <c r="S35" s="40">
        <v>25</v>
      </c>
      <c r="T35" s="40">
        <v>25</v>
      </c>
      <c r="U35" s="40">
        <v>17</v>
      </c>
      <c r="V35" s="52">
        <v>0.60568804332869597</v>
      </c>
      <c r="W35" s="52">
        <v>8.3712209278147806E-2</v>
      </c>
      <c r="X35" s="52">
        <v>6.3916489443400504E-3</v>
      </c>
      <c r="Y35" s="52">
        <v>0.30420809844881702</v>
      </c>
      <c r="Z35" s="11">
        <v>4.3439310645904801</v>
      </c>
      <c r="AA35" s="11">
        <v>69.579190155118397</v>
      </c>
      <c r="AB35" s="11">
        <v>0.87558686132371899</v>
      </c>
      <c r="AC35" s="11">
        <v>2.40386032322552E-3</v>
      </c>
      <c r="AD35" s="11">
        <v>3.06</v>
      </c>
      <c r="AE35" s="19">
        <v>1</v>
      </c>
    </row>
    <row r="36" spans="1:31">
      <c r="A36" s="15" t="s">
        <v>975</v>
      </c>
      <c r="B36" s="7">
        <v>34980</v>
      </c>
      <c r="C36" s="8">
        <v>5814.9699072928997</v>
      </c>
      <c r="D36" s="9">
        <v>6066.93</v>
      </c>
      <c r="E36" s="10">
        <v>171.13820000000001</v>
      </c>
      <c r="F36" s="11">
        <v>0.77439406064294702</v>
      </c>
      <c r="G36" s="11">
        <v>5.2740296928293704</v>
      </c>
      <c r="H36" s="11">
        <v>1.8409398457313699</v>
      </c>
      <c r="I36" s="12">
        <v>1.0577695842083099</v>
      </c>
      <c r="J36" s="11">
        <v>1.5934320348578199</v>
      </c>
      <c r="K36" s="11">
        <v>21.802682496488199</v>
      </c>
      <c r="L36" s="11">
        <v>15.4766898277104</v>
      </c>
      <c r="M36" s="11">
        <v>15.9408864227584</v>
      </c>
      <c r="N36" s="11">
        <v>16.402572582254301</v>
      </c>
      <c r="O36" s="40">
        <v>19</v>
      </c>
      <c r="P36" s="40">
        <v>20</v>
      </c>
      <c r="Q36" s="40">
        <v>21</v>
      </c>
      <c r="R36" s="40">
        <v>22</v>
      </c>
      <c r="S36" s="40">
        <v>4</v>
      </c>
      <c r="T36" s="40">
        <v>1</v>
      </c>
      <c r="U36" s="40">
        <v>1</v>
      </c>
      <c r="V36" s="52">
        <v>0.60564322228178302</v>
      </c>
      <c r="W36" s="52">
        <v>8.9586176427716893E-2</v>
      </c>
      <c r="X36" s="52">
        <v>1.48301080425489E-2</v>
      </c>
      <c r="Y36" s="52">
        <v>0.28994049324795101</v>
      </c>
      <c r="Z36" s="11">
        <v>4.3255927553982501</v>
      </c>
      <c r="AA36" s="11">
        <v>71.0059506752049</v>
      </c>
      <c r="AB36" s="11">
        <v>0.85333308348370096</v>
      </c>
      <c r="AC36" s="11">
        <v>-5.9585913009386699E-3</v>
      </c>
      <c r="AD36" s="11">
        <v>2.25</v>
      </c>
      <c r="AE36" s="19">
        <v>1</v>
      </c>
    </row>
    <row r="37" spans="1:31">
      <c r="A37" s="15" t="s">
        <v>976</v>
      </c>
      <c r="B37" s="7">
        <v>40851</v>
      </c>
      <c r="C37" s="8">
        <v>47.186703913000002</v>
      </c>
      <c r="D37" s="9">
        <v>49.58</v>
      </c>
      <c r="E37" s="10">
        <v>20.984100000000002</v>
      </c>
      <c r="F37" s="11">
        <v>1.8487419429991501</v>
      </c>
      <c r="G37" s="11">
        <v>7.0180538555691498</v>
      </c>
      <c r="H37" s="11">
        <v>3.9800008919324701</v>
      </c>
      <c r="I37" s="12">
        <v>3.1600733483110801</v>
      </c>
      <c r="J37" s="11">
        <v>2.1009813986755801</v>
      </c>
      <c r="K37" s="11">
        <v>22.8868959266103</v>
      </c>
      <c r="L37" s="11"/>
      <c r="M37" s="11"/>
      <c r="N37" s="11">
        <v>17.282692737598602</v>
      </c>
      <c r="O37" s="40">
        <v>5</v>
      </c>
      <c r="P37" s="40">
        <v>8</v>
      </c>
      <c r="Q37" s="40">
        <v>9</v>
      </c>
      <c r="R37" s="40">
        <v>19</v>
      </c>
      <c r="S37" s="40">
        <v>3</v>
      </c>
      <c r="T37" s="40"/>
      <c r="U37" s="40"/>
      <c r="V37" s="52">
        <v>0.61775506287452497</v>
      </c>
      <c r="W37" s="52">
        <v>0.101483678050235</v>
      </c>
      <c r="X37" s="52">
        <v>2.6099087897360301E-2</v>
      </c>
      <c r="Y37" s="52">
        <v>0.25466217117787998</v>
      </c>
      <c r="Z37" s="11">
        <v>14.9545719551391</v>
      </c>
      <c r="AA37" s="11">
        <v>74.533782882211995</v>
      </c>
      <c r="AB37" s="11">
        <v>0.84382006829721201</v>
      </c>
      <c r="AC37" s="11">
        <v>-4.2513917154963004E-3</v>
      </c>
      <c r="AD37" s="11">
        <v>3.12</v>
      </c>
      <c r="AE37" s="19">
        <v>3</v>
      </c>
    </row>
    <row r="38" spans="1:31">
      <c r="A38" s="15" t="s">
        <v>628</v>
      </c>
      <c r="B38" s="7">
        <v>40851</v>
      </c>
      <c r="C38" s="8">
        <v>124.376031029</v>
      </c>
      <c r="D38" s="9">
        <v>130.21</v>
      </c>
      <c r="E38" s="10">
        <v>19.4148</v>
      </c>
      <c r="F38" s="11">
        <v>2.0081334131962998</v>
      </c>
      <c r="G38" s="11">
        <v>7.6405329134486797</v>
      </c>
      <c r="H38" s="11">
        <v>1.65242523247047</v>
      </c>
      <c r="I38" s="12">
        <v>0.34629260174283699</v>
      </c>
      <c r="J38" s="11">
        <v>4.2853306118064003</v>
      </c>
      <c r="K38" s="11">
        <v>20.346135691851298</v>
      </c>
      <c r="L38" s="11"/>
      <c r="M38" s="11"/>
      <c r="N38" s="11">
        <v>15.3382074650631</v>
      </c>
      <c r="O38" s="40">
        <v>3</v>
      </c>
      <c r="P38" s="40">
        <v>3</v>
      </c>
      <c r="Q38" s="40">
        <v>22</v>
      </c>
      <c r="R38" s="40">
        <v>7</v>
      </c>
      <c r="S38" s="40">
        <v>10</v>
      </c>
      <c r="T38" s="40"/>
      <c r="U38" s="40"/>
      <c r="V38" s="52">
        <v>0.77692760659912097</v>
      </c>
      <c r="W38" s="52">
        <v>0.13097305602282899</v>
      </c>
      <c r="X38" s="52">
        <v>2.9648930041181801E-2</v>
      </c>
      <c r="Y38" s="52">
        <v>6.2450407336868997E-2</v>
      </c>
      <c r="Z38" s="11">
        <v>4.9286672526189701</v>
      </c>
      <c r="AA38" s="11">
        <v>93.754959266313094</v>
      </c>
      <c r="AB38" s="11">
        <v>0.822913080463618</v>
      </c>
      <c r="AC38" s="11">
        <v>9.2308161035440598E-3</v>
      </c>
      <c r="AD38" s="11">
        <v>3.11</v>
      </c>
      <c r="AE38" s="19">
        <v>3</v>
      </c>
    </row>
    <row r="39" spans="1:31">
      <c r="A39" s="15" t="s">
        <v>977</v>
      </c>
      <c r="B39" s="7">
        <v>34701</v>
      </c>
      <c r="C39" s="8">
        <v>1352.7165</v>
      </c>
      <c r="D39" s="9">
        <v>1401.47</v>
      </c>
      <c r="E39" s="10">
        <v>131.3613</v>
      </c>
      <c r="F39" s="11">
        <v>1.7643577273061</v>
      </c>
      <c r="G39" s="11">
        <v>7.7351002502261004</v>
      </c>
      <c r="H39" s="11">
        <v>4.2186888853809501</v>
      </c>
      <c r="I39" s="12">
        <v>3.32954451598237</v>
      </c>
      <c r="J39" s="11">
        <v>3.9621732121193798</v>
      </c>
      <c r="K39" s="11">
        <v>16.772733240095899</v>
      </c>
      <c r="L39" s="11">
        <v>10.5256920889267</v>
      </c>
      <c r="M39" s="11">
        <v>11.124026983905599</v>
      </c>
      <c r="N39" s="11">
        <v>12.8580471216574</v>
      </c>
      <c r="O39" s="40">
        <v>7</v>
      </c>
      <c r="P39" s="40">
        <v>2</v>
      </c>
      <c r="Q39" s="40">
        <v>8</v>
      </c>
      <c r="R39" s="40">
        <v>9</v>
      </c>
      <c r="S39" s="40">
        <v>18</v>
      </c>
      <c r="T39" s="40">
        <v>17</v>
      </c>
      <c r="U39" s="40">
        <v>14</v>
      </c>
      <c r="V39" s="52">
        <v>0.660849218226776</v>
      </c>
      <c r="W39" s="52">
        <v>4.8743467384694802E-2</v>
      </c>
      <c r="X39" s="52">
        <v>2.97145606912981E-2</v>
      </c>
      <c r="Y39" s="52">
        <v>0.26069275369723099</v>
      </c>
      <c r="Z39" s="11">
        <v>3.5590971123275201</v>
      </c>
      <c r="AA39" s="11">
        <v>73.930724630276899</v>
      </c>
      <c r="AB39" s="11">
        <v>0.90210694977803796</v>
      </c>
      <c r="AC39" s="11">
        <v>9.0670374338911192E-3</v>
      </c>
      <c r="AD39" s="11">
        <v>2.69</v>
      </c>
      <c r="AE39" s="19">
        <v>1</v>
      </c>
    </row>
    <row r="40" spans="1:31">
      <c r="A40" s="15" t="s">
        <v>978</v>
      </c>
      <c r="B40" s="7">
        <v>38054</v>
      </c>
      <c r="C40" s="8">
        <v>131.13059999999999</v>
      </c>
      <c r="D40" s="9">
        <v>135.38</v>
      </c>
      <c r="E40" s="10">
        <v>26.383800000000001</v>
      </c>
      <c r="F40" s="11">
        <v>-0.109417060732153</v>
      </c>
      <c r="G40" s="11">
        <v>5.4263999552461897</v>
      </c>
      <c r="H40" s="11">
        <v>2.3488748288289099</v>
      </c>
      <c r="I40" s="12">
        <v>1.8180274537196</v>
      </c>
      <c r="J40" s="11">
        <v>-1.2171972638334001</v>
      </c>
      <c r="K40" s="11">
        <v>17.5556081783077</v>
      </c>
      <c r="L40" s="11">
        <v>9.9715828333082808</v>
      </c>
      <c r="M40" s="11">
        <v>9.4405270461260802</v>
      </c>
      <c r="N40" s="11">
        <v>8.1817903939114291</v>
      </c>
      <c r="O40" s="40">
        <v>27</v>
      </c>
      <c r="P40" s="40">
        <v>18</v>
      </c>
      <c r="Q40" s="40">
        <v>19</v>
      </c>
      <c r="R40" s="40">
        <v>25</v>
      </c>
      <c r="S40" s="40">
        <v>15</v>
      </c>
      <c r="T40" s="40">
        <v>18</v>
      </c>
      <c r="U40" s="40">
        <v>18</v>
      </c>
      <c r="V40" s="52">
        <v>0.87131740573998995</v>
      </c>
      <c r="W40" s="52">
        <v>6.9602277973312796E-2</v>
      </c>
      <c r="X40" s="52">
        <v>5.1394741604405304E-3</v>
      </c>
      <c r="Y40" s="52">
        <v>5.3940842126256203E-2</v>
      </c>
      <c r="Z40" s="11">
        <v>3.87986719208766</v>
      </c>
      <c r="AA40" s="11">
        <v>94.6059157873744</v>
      </c>
      <c r="AB40" s="11">
        <v>0.91364661493689903</v>
      </c>
      <c r="AC40" s="11">
        <v>-1.0494001076433701E-2</v>
      </c>
      <c r="AD40" s="11">
        <v>3.06</v>
      </c>
      <c r="AE40" s="19">
        <v>4</v>
      </c>
    </row>
    <row r="41" spans="1:31">
      <c r="A41" s="41" t="s">
        <v>91</v>
      </c>
      <c r="B41" s="13"/>
      <c r="C41" s="13"/>
      <c r="D41" s="13"/>
      <c r="E41" s="42">
        <f t="shared" ref="E41:N41" si="0">SUMPRODUCT($D12:$D40,E12:E40)/SUMIF(E12:E40,"&lt;&gt;"&amp;"",$D12:$D40)</f>
        <v>155.68760738375715</v>
      </c>
      <c r="F41" s="42">
        <f t="shared" si="0"/>
        <v>1.0380596695343216</v>
      </c>
      <c r="G41" s="42">
        <f t="shared" si="0"/>
        <v>5.7642290271658405</v>
      </c>
      <c r="H41" s="42">
        <f t="shared" si="0"/>
        <v>2.5173373993260402</v>
      </c>
      <c r="I41" s="42">
        <f t="shared" si="0"/>
        <v>2.003909613960507</v>
      </c>
      <c r="J41" s="42">
        <f t="shared" si="0"/>
        <v>3.317125085036313</v>
      </c>
      <c r="K41" s="42">
        <f t="shared" si="0"/>
        <v>19.806365925161984</v>
      </c>
      <c r="L41" s="42">
        <f t="shared" si="0"/>
        <v>13.535355533614192</v>
      </c>
      <c r="M41" s="42">
        <f t="shared" si="0"/>
        <v>14.353408919369068</v>
      </c>
      <c r="N41" s="42">
        <f t="shared" si="0"/>
        <v>15.094994035630164</v>
      </c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20"/>
    </row>
    <row r="42" spans="1:31">
      <c r="A42" s="44" t="s">
        <v>92</v>
      </c>
      <c r="B42" s="13"/>
      <c r="C42" s="13"/>
      <c r="D42" s="13"/>
      <c r="E42" s="13"/>
      <c r="F42" s="45">
        <f t="shared" ref="F42:N42" si="1">MAX(F12:F40)</f>
        <v>3.1402831402831399</v>
      </c>
      <c r="G42" s="45">
        <f t="shared" si="1"/>
        <v>8.7075927855553505</v>
      </c>
      <c r="H42" s="45">
        <f t="shared" si="1"/>
        <v>7.6576195710380297</v>
      </c>
      <c r="I42" s="45">
        <f t="shared" si="1"/>
        <v>7.4486638537271297</v>
      </c>
      <c r="J42" s="45">
        <f t="shared" si="1"/>
        <v>8.5911200626972004</v>
      </c>
      <c r="K42" s="45">
        <f t="shared" si="1"/>
        <v>24.909846121166598</v>
      </c>
      <c r="L42" s="45">
        <f t="shared" si="1"/>
        <v>15.4766898277104</v>
      </c>
      <c r="M42" s="45">
        <f t="shared" si="1"/>
        <v>15.9408864227584</v>
      </c>
      <c r="N42" s="45">
        <f t="shared" si="1"/>
        <v>20.978766743149102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20"/>
    </row>
    <row r="43" spans="1:31">
      <c r="A43" s="44" t="s">
        <v>93</v>
      </c>
      <c r="B43" s="13"/>
      <c r="C43" s="13"/>
      <c r="D43" s="13"/>
      <c r="E43" s="13"/>
      <c r="F43" s="45">
        <f t="shared" ref="F43:N43" si="2">MIN(F12:F40)</f>
        <v>-0.28730472257136902</v>
      </c>
      <c r="G43" s="45">
        <f t="shared" si="2"/>
        <v>2.58547259589945</v>
      </c>
      <c r="H43" s="45">
        <f t="shared" si="2"/>
        <v>-3.2358094938079698</v>
      </c>
      <c r="I43" s="45">
        <f t="shared" si="2"/>
        <v>-3.9018047435621801</v>
      </c>
      <c r="J43" s="45">
        <f t="shared" si="2"/>
        <v>-4.7026241652405103</v>
      </c>
      <c r="K43" s="45">
        <f t="shared" si="2"/>
        <v>10.3967680496394</v>
      </c>
      <c r="L43" s="45">
        <f t="shared" si="2"/>
        <v>6.9527901357662802</v>
      </c>
      <c r="M43" s="45">
        <f t="shared" si="2"/>
        <v>1.50799644774682</v>
      </c>
      <c r="N43" s="45">
        <f t="shared" si="2"/>
        <v>-1.24259650079941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20"/>
    </row>
    <row r="44" spans="1:31">
      <c r="A44" s="44" t="s">
        <v>94</v>
      </c>
      <c r="B44" s="13"/>
      <c r="C44" s="13"/>
      <c r="D44" s="13"/>
      <c r="E44" s="13"/>
      <c r="F44" s="45">
        <f t="shared" ref="F44:N44" si="3">MEDIAN(F12:F40)</f>
        <v>0.99236641221402999</v>
      </c>
      <c r="G44" s="45">
        <f t="shared" si="3"/>
        <v>5.66160722599869</v>
      </c>
      <c r="H44" s="45">
        <f t="shared" si="3"/>
        <v>3.1083965515648302</v>
      </c>
      <c r="I44" s="45">
        <f t="shared" si="3"/>
        <v>2.5689370728258401</v>
      </c>
      <c r="J44" s="45">
        <f t="shared" si="3"/>
        <v>3.4775736020549202</v>
      </c>
      <c r="K44" s="45">
        <f t="shared" si="3"/>
        <v>19.416745034921799</v>
      </c>
      <c r="L44" s="45">
        <f t="shared" si="3"/>
        <v>11.7364330448146</v>
      </c>
      <c r="M44" s="45">
        <f t="shared" si="3"/>
        <v>11.842426002698</v>
      </c>
      <c r="N44" s="45">
        <f t="shared" si="3"/>
        <v>13.0384270202415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20"/>
    </row>
    <row r="45" spans="1:31">
      <c r="A45" s="46" t="s">
        <v>95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21"/>
    </row>
    <row r="46" spans="1:31">
      <c r="A46" s="29" t="s">
        <v>467</v>
      </c>
      <c r="B46" s="30"/>
      <c r="C46" s="31"/>
      <c r="D46" s="32"/>
      <c r="E46" s="32">
        <v>5271.5139410956799</v>
      </c>
      <c r="F46" s="32">
        <v>-0.227008337581136</v>
      </c>
      <c r="G46" s="32">
        <v>4.1050287088681596</v>
      </c>
      <c r="H46" s="32">
        <v>3.75802016981836</v>
      </c>
      <c r="I46" s="32">
        <v>3.0105511982220099</v>
      </c>
      <c r="J46" s="32">
        <v>1.33719019389182</v>
      </c>
      <c r="K46" s="32">
        <v>11.4834947538042</v>
      </c>
      <c r="L46" s="32">
        <v>8.6093942021955296</v>
      </c>
      <c r="M46" s="32">
        <v>10.027577237876001</v>
      </c>
      <c r="N46" s="32"/>
      <c r="O46" s="50"/>
      <c r="P46" s="50"/>
      <c r="Q46" s="50"/>
      <c r="R46" s="50"/>
      <c r="S46" s="50"/>
      <c r="T46" s="50"/>
      <c r="U46" s="50"/>
      <c r="V46" s="32"/>
      <c r="W46" s="32"/>
      <c r="X46" s="32"/>
      <c r="Y46" s="32"/>
      <c r="Z46" s="32"/>
      <c r="AA46" s="32"/>
      <c r="AB46" s="32">
        <v>0.99455783323062796</v>
      </c>
      <c r="AC46" s="32">
        <v>-1.4825047153558001E-2</v>
      </c>
      <c r="AD46" s="32"/>
      <c r="AE46" s="33"/>
    </row>
    <row r="47" spans="1:31" ht="15.75" thickBo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3"/>
    </row>
    <row r="48" spans="1:31" ht="16.5" thickTop="1" thickBot="1"/>
    <row r="49" spans="1:31" ht="20.25" thickTop="1" thickBot="1">
      <c r="A49" s="37" t="s">
        <v>979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9"/>
    </row>
    <row r="50" spans="1:31" ht="15.75" thickTop="1">
      <c r="A50" s="48" t="s">
        <v>980</v>
      </c>
      <c r="B50" s="22">
        <v>41712</v>
      </c>
      <c r="C50" s="23">
        <v>150.76817884499999</v>
      </c>
      <c r="D50" s="24">
        <v>159.13</v>
      </c>
      <c r="E50" s="25">
        <v>12.829599999999999</v>
      </c>
      <c r="F50" s="26">
        <v>-0.13932671726018001</v>
      </c>
      <c r="G50" s="26">
        <v>2.49740353119756</v>
      </c>
      <c r="H50" s="26">
        <v>2.6195599139344599</v>
      </c>
      <c r="I50" s="27">
        <v>2.3445040963009598</v>
      </c>
      <c r="J50" s="26">
        <v>3.68107579541137</v>
      </c>
      <c r="K50" s="26"/>
      <c r="L50" s="26"/>
      <c r="M50" s="26"/>
      <c r="N50" s="26">
        <v>11.492629239142</v>
      </c>
      <c r="O50" s="49">
        <v>19</v>
      </c>
      <c r="P50" s="49">
        <v>18</v>
      </c>
      <c r="Q50" s="49">
        <v>15</v>
      </c>
      <c r="R50" s="49">
        <v>14</v>
      </c>
      <c r="S50" s="49"/>
      <c r="T50" s="49"/>
      <c r="U50" s="49"/>
      <c r="V50" s="53">
        <v>0.322290395268094</v>
      </c>
      <c r="W50" s="53">
        <v>0</v>
      </c>
      <c r="X50" s="53">
        <v>0</v>
      </c>
      <c r="Y50" s="53">
        <v>0.677709604731906</v>
      </c>
      <c r="Z50" s="26">
        <v>32.147879078755103</v>
      </c>
      <c r="AA50" s="26">
        <v>32.229039526809402</v>
      </c>
      <c r="AB50" s="26">
        <v>0.84714546436629201</v>
      </c>
      <c r="AC50" s="26">
        <v>6.1592002445513203E-3</v>
      </c>
      <c r="AD50" s="26">
        <v>2.25</v>
      </c>
      <c r="AE50" s="28">
        <v>1</v>
      </c>
    </row>
    <row r="51" spans="1:31">
      <c r="A51" s="15" t="s">
        <v>981</v>
      </c>
      <c r="B51" s="7">
        <v>35354</v>
      </c>
      <c r="C51" s="8">
        <v>1.2229604662555</v>
      </c>
      <c r="D51" s="9">
        <v>1.23</v>
      </c>
      <c r="E51" s="10">
        <v>45.844700000000003</v>
      </c>
      <c r="F51" s="11">
        <v>0.52560026312911101</v>
      </c>
      <c r="G51" s="11">
        <v>2.1276643142288201</v>
      </c>
      <c r="H51" s="11">
        <v>4.1018840418455902</v>
      </c>
      <c r="I51" s="12">
        <v>3.8763852729989199</v>
      </c>
      <c r="J51" s="11">
        <v>7.97913182749617</v>
      </c>
      <c r="K51" s="11">
        <v>9.0233568106240103</v>
      </c>
      <c r="L51" s="11">
        <v>9.2818867402044898</v>
      </c>
      <c r="M51" s="11">
        <v>11.1883808964342</v>
      </c>
      <c r="N51" s="11">
        <v>8.6724209603304292</v>
      </c>
      <c r="O51" s="40">
        <v>15</v>
      </c>
      <c r="P51" s="40">
        <v>19</v>
      </c>
      <c r="Q51" s="40">
        <v>13</v>
      </c>
      <c r="R51" s="40">
        <v>4</v>
      </c>
      <c r="S51" s="40">
        <v>16</v>
      </c>
      <c r="T51" s="40">
        <v>14</v>
      </c>
      <c r="U51" s="40">
        <v>3</v>
      </c>
      <c r="V51" s="52">
        <v>0</v>
      </c>
      <c r="W51" s="52">
        <v>0</v>
      </c>
      <c r="X51" s="52">
        <v>0</v>
      </c>
      <c r="Y51" s="52">
        <v>1</v>
      </c>
      <c r="Z51" s="11">
        <v>11.7666650314048</v>
      </c>
      <c r="AA51" s="11">
        <v>0</v>
      </c>
      <c r="AB51" s="11">
        <v>0.694721831183441</v>
      </c>
      <c r="AC51" s="11">
        <v>0.23447450885791901</v>
      </c>
      <c r="AD51" s="11">
        <v>2.25</v>
      </c>
      <c r="AE51" s="19">
        <v>1</v>
      </c>
    </row>
    <row r="52" spans="1:31">
      <c r="A52" s="15" t="s">
        <v>982</v>
      </c>
      <c r="B52" s="7">
        <v>36948</v>
      </c>
      <c r="C52" s="8">
        <v>15.3002000190967</v>
      </c>
      <c r="D52" s="9">
        <v>15.37</v>
      </c>
      <c r="E52" s="10">
        <v>46.4178</v>
      </c>
      <c r="F52" s="11">
        <v>1.17042422974316</v>
      </c>
      <c r="G52" s="11">
        <v>3.3555403154697601</v>
      </c>
      <c r="H52" s="11">
        <v>3.5494470929155999</v>
      </c>
      <c r="I52" s="12">
        <v>2.6928846077264299</v>
      </c>
      <c r="J52" s="11">
        <v>8.99170046640307E-2</v>
      </c>
      <c r="K52" s="11">
        <v>13.775597462048699</v>
      </c>
      <c r="L52" s="11">
        <v>10.4680343403745</v>
      </c>
      <c r="M52" s="11">
        <v>7.4143602466752796</v>
      </c>
      <c r="N52" s="11">
        <v>10.523224460182499</v>
      </c>
      <c r="O52" s="40">
        <v>8</v>
      </c>
      <c r="P52" s="40">
        <v>16</v>
      </c>
      <c r="Q52" s="40">
        <v>14</v>
      </c>
      <c r="R52" s="40">
        <v>17</v>
      </c>
      <c r="S52" s="40">
        <v>8</v>
      </c>
      <c r="T52" s="40">
        <v>10</v>
      </c>
      <c r="U52" s="40">
        <v>12</v>
      </c>
      <c r="V52" s="52">
        <v>0.353192793162587</v>
      </c>
      <c r="W52" s="52">
        <v>0</v>
      </c>
      <c r="X52" s="52">
        <v>0.19538801781377499</v>
      </c>
      <c r="Y52" s="52">
        <v>0.45141918902363698</v>
      </c>
      <c r="Z52" s="11">
        <v>8.3440082769030699E-2</v>
      </c>
      <c r="AA52" s="11">
        <v>54.858081097636202</v>
      </c>
      <c r="AB52" s="11">
        <v>0.61443656058836904</v>
      </c>
      <c r="AC52" s="11">
        <v>-1.08830783535747E-2</v>
      </c>
      <c r="AD52" s="11">
        <v>2.5</v>
      </c>
      <c r="AE52" s="19">
        <v>1</v>
      </c>
    </row>
    <row r="53" spans="1:31">
      <c r="A53" s="15" t="s">
        <v>983</v>
      </c>
      <c r="B53" s="7">
        <v>35520</v>
      </c>
      <c r="C53" s="8">
        <v>356.512391423</v>
      </c>
      <c r="D53" s="9">
        <v>361.71</v>
      </c>
      <c r="E53" s="10">
        <v>103.9336</v>
      </c>
      <c r="F53" s="11">
        <v>0.64024850782977705</v>
      </c>
      <c r="G53" s="11">
        <v>3.9652054224484301</v>
      </c>
      <c r="H53" s="11">
        <v>4.8959151253600499</v>
      </c>
      <c r="I53" s="12">
        <v>4.6523523559808702</v>
      </c>
      <c r="J53" s="11">
        <v>6.1813530629904401</v>
      </c>
      <c r="K53" s="11">
        <v>14.842983760472499</v>
      </c>
      <c r="L53" s="11">
        <v>11.879551312380899</v>
      </c>
      <c r="M53" s="11">
        <v>10.9118705028093</v>
      </c>
      <c r="N53" s="11">
        <v>12.928962953148501</v>
      </c>
      <c r="O53" s="40">
        <v>14</v>
      </c>
      <c r="P53" s="40">
        <v>11</v>
      </c>
      <c r="Q53" s="40">
        <v>4</v>
      </c>
      <c r="R53" s="40">
        <v>11</v>
      </c>
      <c r="S53" s="40">
        <v>7</v>
      </c>
      <c r="T53" s="40">
        <v>7</v>
      </c>
      <c r="U53" s="40">
        <v>5</v>
      </c>
      <c r="V53" s="52">
        <v>0.39382617906909401</v>
      </c>
      <c r="W53" s="52">
        <v>1.06660458566401E-2</v>
      </c>
      <c r="X53" s="52">
        <v>0</v>
      </c>
      <c r="Y53" s="52">
        <v>0.595507775074266</v>
      </c>
      <c r="Z53" s="11">
        <v>3.6658234717659801</v>
      </c>
      <c r="AA53" s="11">
        <v>40.449222492573398</v>
      </c>
      <c r="AB53" s="11">
        <v>0.873338340710336</v>
      </c>
      <c r="AC53" s="11">
        <v>2.6052083754617799E-2</v>
      </c>
      <c r="AD53" s="11">
        <v>2.4700000000000002</v>
      </c>
      <c r="AE53" s="19">
        <v>3</v>
      </c>
    </row>
    <row r="54" spans="1:31">
      <c r="A54" s="15" t="s">
        <v>984</v>
      </c>
      <c r="B54" s="7">
        <v>36952</v>
      </c>
      <c r="C54" s="8">
        <v>94.688900000000004</v>
      </c>
      <c r="D54" s="9">
        <v>95.2</v>
      </c>
      <c r="E54" s="10">
        <v>38.207799999999999</v>
      </c>
      <c r="F54" s="11">
        <v>1.0195070619901001</v>
      </c>
      <c r="G54" s="11">
        <v>3.8241328242822901</v>
      </c>
      <c r="H54" s="11">
        <v>4.4922494612362502</v>
      </c>
      <c r="I54" s="12">
        <v>4.3404408712560203</v>
      </c>
      <c r="J54" s="11">
        <v>7.9905146025940601</v>
      </c>
      <c r="K54" s="11">
        <v>12.7090135652918</v>
      </c>
      <c r="L54" s="11">
        <v>10.4338760447902</v>
      </c>
      <c r="M54" s="11">
        <v>10.478885880853101</v>
      </c>
      <c r="N54" s="11">
        <v>11.020726890739899</v>
      </c>
      <c r="O54" s="40">
        <v>10</v>
      </c>
      <c r="P54" s="40">
        <v>13</v>
      </c>
      <c r="Q54" s="40">
        <v>8</v>
      </c>
      <c r="R54" s="40">
        <v>3</v>
      </c>
      <c r="S54" s="40">
        <v>10</v>
      </c>
      <c r="T54" s="40">
        <v>11</v>
      </c>
      <c r="U54" s="40">
        <v>8</v>
      </c>
      <c r="V54" s="52">
        <v>7.9742905100932598E-2</v>
      </c>
      <c r="W54" s="52">
        <v>8.3860457006245698E-2</v>
      </c>
      <c r="X54" s="52">
        <v>2.5675877238131001E-2</v>
      </c>
      <c r="Y54" s="52">
        <v>0.81072076065469101</v>
      </c>
      <c r="Z54" s="11">
        <v>6.2396667303906899</v>
      </c>
      <c r="AA54" s="11">
        <v>18.927923934530899</v>
      </c>
      <c r="AB54" s="11">
        <v>0.79560870319196697</v>
      </c>
      <c r="AC54" s="11">
        <v>7.3797664873492499E-2</v>
      </c>
      <c r="AD54" s="11">
        <v>2.48</v>
      </c>
      <c r="AE54" s="19">
        <v>3</v>
      </c>
    </row>
    <row r="55" spans="1:31">
      <c r="A55" s="15" t="s">
        <v>985</v>
      </c>
      <c r="B55" s="7">
        <v>37134</v>
      </c>
      <c r="C55" s="8">
        <v>306.24512066</v>
      </c>
      <c r="D55" s="9">
        <v>314.81</v>
      </c>
      <c r="E55" s="10">
        <v>107.78</v>
      </c>
      <c r="F55" s="11">
        <v>4.4784800310197799</v>
      </c>
      <c r="G55" s="11">
        <v>10.4416436110257</v>
      </c>
      <c r="H55" s="11">
        <v>6.26047520457458</v>
      </c>
      <c r="I55" s="12">
        <v>5.21280749707147</v>
      </c>
      <c r="J55" s="11">
        <v>7.3399063838263103</v>
      </c>
      <c r="K55" s="11">
        <v>24.5129070875271</v>
      </c>
      <c r="L55" s="11">
        <v>14.402167680894999</v>
      </c>
      <c r="M55" s="11">
        <v>13.049546046770899</v>
      </c>
      <c r="N55" s="11">
        <v>17.384690260853599</v>
      </c>
      <c r="O55" s="40">
        <v>1</v>
      </c>
      <c r="P55" s="40">
        <v>1</v>
      </c>
      <c r="Q55" s="40">
        <v>3</v>
      </c>
      <c r="R55" s="40">
        <v>6</v>
      </c>
      <c r="S55" s="40">
        <v>1</v>
      </c>
      <c r="T55" s="40">
        <v>2</v>
      </c>
      <c r="U55" s="40">
        <v>1</v>
      </c>
      <c r="V55" s="52">
        <v>0.702210921095061</v>
      </c>
      <c r="W55" s="52">
        <v>0.129035445383504</v>
      </c>
      <c r="X55" s="52">
        <v>4.29020135875557E-3</v>
      </c>
      <c r="Y55" s="52">
        <v>0.164463432162679</v>
      </c>
      <c r="Z55" s="11">
        <v>3.2832773903339199</v>
      </c>
      <c r="AA55" s="11">
        <v>83.553656783732194</v>
      </c>
      <c r="AB55" s="11">
        <v>0.75852016432318004</v>
      </c>
      <c r="AC55" s="11">
        <v>2.56397723458541E-2</v>
      </c>
      <c r="AD55" s="11">
        <v>2.67</v>
      </c>
      <c r="AE55" s="19">
        <v>3</v>
      </c>
    </row>
    <row r="56" spans="1:31">
      <c r="A56" s="15" t="s">
        <v>986</v>
      </c>
      <c r="B56" s="7">
        <v>37134</v>
      </c>
      <c r="C56" s="8">
        <v>75.567028273999995</v>
      </c>
      <c r="D56" s="9">
        <v>77.790000000000006</v>
      </c>
      <c r="E56" s="10">
        <v>58.471299999999999</v>
      </c>
      <c r="F56" s="11">
        <v>1.6840889763820599</v>
      </c>
      <c r="G56" s="11">
        <v>4.3604827568974196</v>
      </c>
      <c r="H56" s="11">
        <v>4.5942078242670297</v>
      </c>
      <c r="I56" s="12">
        <v>4.3984944954095697</v>
      </c>
      <c r="J56" s="11">
        <v>8.4911401799795794</v>
      </c>
      <c r="K56" s="11">
        <v>18.679449045415002</v>
      </c>
      <c r="L56" s="11">
        <v>14.309359813421899</v>
      </c>
      <c r="M56" s="11">
        <v>12.6508853034907</v>
      </c>
      <c r="N56" s="11">
        <v>12.643360223060601</v>
      </c>
      <c r="O56" s="40">
        <v>2</v>
      </c>
      <c r="P56" s="40">
        <v>6</v>
      </c>
      <c r="Q56" s="40">
        <v>7</v>
      </c>
      <c r="R56" s="40">
        <v>2</v>
      </c>
      <c r="S56" s="40">
        <v>4</v>
      </c>
      <c r="T56" s="40">
        <v>4</v>
      </c>
      <c r="U56" s="40">
        <v>2</v>
      </c>
      <c r="V56" s="52">
        <v>0.191908470022748</v>
      </c>
      <c r="W56" s="52">
        <v>1.50828750102281E-2</v>
      </c>
      <c r="X56" s="52">
        <v>3.0222312408630502E-3</v>
      </c>
      <c r="Y56" s="52">
        <v>0.78998642372616001</v>
      </c>
      <c r="Z56" s="11">
        <v>20.3098940555229</v>
      </c>
      <c r="AA56" s="11">
        <v>21.2585879426952</v>
      </c>
      <c r="AB56" s="11">
        <v>0.73914647997584904</v>
      </c>
      <c r="AC56" s="11">
        <v>7.3324516146426502E-2</v>
      </c>
      <c r="AD56" s="11">
        <v>1.37</v>
      </c>
      <c r="AE56" s="19">
        <v>3</v>
      </c>
    </row>
    <row r="57" spans="1:31">
      <c r="A57" s="15" t="s">
        <v>987</v>
      </c>
      <c r="B57" s="7">
        <v>40581</v>
      </c>
      <c r="C57" s="8">
        <v>107.3732</v>
      </c>
      <c r="D57" s="9">
        <v>122.14</v>
      </c>
      <c r="E57" s="10">
        <v>19.716999999999999</v>
      </c>
      <c r="F57" s="11">
        <v>1.0247476558897399</v>
      </c>
      <c r="G57" s="11">
        <v>2.71945819223756</v>
      </c>
      <c r="H57" s="11">
        <v>-0.46945986875315299</v>
      </c>
      <c r="I57" s="12">
        <v>-1.09851524879615</v>
      </c>
      <c r="J57" s="11">
        <v>-2.68976409041557</v>
      </c>
      <c r="K57" s="11">
        <v>20.977988655595301</v>
      </c>
      <c r="L57" s="11">
        <v>14.332378838761199</v>
      </c>
      <c r="M57" s="11"/>
      <c r="N57" s="11">
        <v>13.425626629016101</v>
      </c>
      <c r="O57" s="40">
        <v>9</v>
      </c>
      <c r="P57" s="40">
        <v>17</v>
      </c>
      <c r="Q57" s="40">
        <v>19</v>
      </c>
      <c r="R57" s="40">
        <v>19</v>
      </c>
      <c r="S57" s="40">
        <v>3</v>
      </c>
      <c r="T57" s="40">
        <v>3</v>
      </c>
      <c r="U57" s="40"/>
      <c r="V57" s="52">
        <v>0.53278623426025795</v>
      </c>
      <c r="W57" s="52">
        <v>7.3692984244496496E-2</v>
      </c>
      <c r="X57" s="52">
        <v>5.3992668774168903E-2</v>
      </c>
      <c r="Y57" s="52">
        <v>0.33952811272107702</v>
      </c>
      <c r="Z57" s="11">
        <v>8.5253952385514093</v>
      </c>
      <c r="AA57" s="11">
        <v>66.047188727892305</v>
      </c>
      <c r="AB57" s="11">
        <v>4.1576933694975303E-2</v>
      </c>
      <c r="AC57" s="11">
        <v>-3.2085090798628098E-2</v>
      </c>
      <c r="AD57" s="11">
        <v>2.66</v>
      </c>
      <c r="AE57" s="19">
        <v>1</v>
      </c>
    </row>
    <row r="58" spans="1:31">
      <c r="A58" s="15" t="s">
        <v>988</v>
      </c>
      <c r="B58" s="7">
        <v>40581</v>
      </c>
      <c r="C58" s="8">
        <v>1804.7122999999999</v>
      </c>
      <c r="D58" s="9">
        <v>1972.07</v>
      </c>
      <c r="E58" s="10">
        <v>20.042999999999999</v>
      </c>
      <c r="F58" s="11">
        <v>1.2017167381974201</v>
      </c>
      <c r="G58" s="11">
        <v>4.6741174012951703</v>
      </c>
      <c r="H58" s="11">
        <v>1.5915657154442799</v>
      </c>
      <c r="I58" s="12">
        <v>0.84020929764538899</v>
      </c>
      <c r="J58" s="11">
        <v>4.2440318302387103</v>
      </c>
      <c r="K58" s="11">
        <v>22.124762149769399</v>
      </c>
      <c r="L58" s="11">
        <v>14.9799018890163</v>
      </c>
      <c r="M58" s="11"/>
      <c r="N58" s="11">
        <v>13.7713045067274</v>
      </c>
      <c r="O58" s="40">
        <v>6</v>
      </c>
      <c r="P58" s="40">
        <v>5</v>
      </c>
      <c r="Q58" s="40">
        <v>16</v>
      </c>
      <c r="R58" s="40">
        <v>13</v>
      </c>
      <c r="S58" s="40">
        <v>2</v>
      </c>
      <c r="T58" s="40">
        <v>1</v>
      </c>
      <c r="U58" s="40"/>
      <c r="V58" s="52">
        <v>0.56788370580621605</v>
      </c>
      <c r="W58" s="52">
        <v>9.41103689402112E-2</v>
      </c>
      <c r="X58" s="52">
        <v>3.7449377366647003E-2</v>
      </c>
      <c r="Y58" s="52">
        <v>0.30055654788692598</v>
      </c>
      <c r="Z58" s="11">
        <v>9.4970582903475709</v>
      </c>
      <c r="AA58" s="11">
        <v>70.482653357453501</v>
      </c>
      <c r="AB58" s="11">
        <v>6.8979087326324906E-2</v>
      </c>
      <c r="AC58" s="11">
        <v>9.5918860684338792E-3</v>
      </c>
      <c r="AD58" s="11">
        <v>2.09</v>
      </c>
      <c r="AE58" s="19">
        <v>1</v>
      </c>
    </row>
    <row r="59" spans="1:31">
      <c r="A59" s="15" t="s">
        <v>989</v>
      </c>
      <c r="B59" s="7">
        <v>40638</v>
      </c>
      <c r="C59" s="8">
        <v>32.817498776000001</v>
      </c>
      <c r="D59" s="9">
        <v>32.799999999999997</v>
      </c>
      <c r="E59" s="10">
        <v>15.418200000000001</v>
      </c>
      <c r="F59" s="11">
        <v>1.22242647058823</v>
      </c>
      <c r="G59" s="11">
        <v>4.3010607208572296</v>
      </c>
      <c r="H59" s="11">
        <v>6.81270263529803</v>
      </c>
      <c r="I59" s="12">
        <v>6.5396149753313297</v>
      </c>
      <c r="J59" s="11">
        <v>7.9101343784994302</v>
      </c>
      <c r="K59" s="11">
        <v>8.7364708394648893</v>
      </c>
      <c r="L59" s="11">
        <v>8.5999322927311699</v>
      </c>
      <c r="M59" s="11"/>
      <c r="N59" s="11">
        <v>8.6258372417589992</v>
      </c>
      <c r="O59" s="40">
        <v>5</v>
      </c>
      <c r="P59" s="40">
        <v>7</v>
      </c>
      <c r="Q59" s="40">
        <v>2</v>
      </c>
      <c r="R59" s="40">
        <v>5</v>
      </c>
      <c r="S59" s="40">
        <v>17</v>
      </c>
      <c r="T59" s="40">
        <v>15</v>
      </c>
      <c r="U59" s="40"/>
      <c r="V59" s="52">
        <v>0.17768814898791799</v>
      </c>
      <c r="W59" s="52">
        <v>1.5891797333651099E-2</v>
      </c>
      <c r="X59" s="52">
        <v>4.0505059870668703E-3</v>
      </c>
      <c r="Y59" s="52">
        <v>0.80236954769136504</v>
      </c>
      <c r="Z59" s="11">
        <v>10.359892414906399</v>
      </c>
      <c r="AA59" s="11">
        <v>19.7630452308636</v>
      </c>
      <c r="AB59" s="11">
        <v>7.2742059766892006E-2</v>
      </c>
      <c r="AC59" s="11">
        <v>8.1513469215882303E-2</v>
      </c>
      <c r="AD59" s="11">
        <v>2.4500000000000002</v>
      </c>
      <c r="AE59" s="19">
        <v>0</v>
      </c>
    </row>
    <row r="60" spans="1:31">
      <c r="A60" s="15" t="s">
        <v>990</v>
      </c>
      <c r="B60" s="7">
        <v>37284</v>
      </c>
      <c r="C60" s="8">
        <v>31.960899999999999</v>
      </c>
      <c r="D60" s="9">
        <v>32.380000000000003</v>
      </c>
      <c r="E60" s="10">
        <v>40.786099999999998</v>
      </c>
      <c r="F60" s="11">
        <v>1.5064408871899</v>
      </c>
      <c r="G60" s="11">
        <v>5.9800388206222399</v>
      </c>
      <c r="H60" s="11">
        <v>7.8039097521779501</v>
      </c>
      <c r="I60" s="12">
        <v>7.00912511216172</v>
      </c>
      <c r="J60" s="11">
        <v>13.8249568127081</v>
      </c>
      <c r="K60" s="11">
        <v>16.902789181701099</v>
      </c>
      <c r="L60" s="11">
        <v>12.2156838379381</v>
      </c>
      <c r="M60" s="11">
        <v>9.8210658737713903</v>
      </c>
      <c r="N60" s="11">
        <v>10.238233801205901</v>
      </c>
      <c r="O60" s="40">
        <v>3</v>
      </c>
      <c r="P60" s="40">
        <v>2</v>
      </c>
      <c r="Q60" s="40">
        <v>1</v>
      </c>
      <c r="R60" s="40">
        <v>1</v>
      </c>
      <c r="S60" s="40">
        <v>5</v>
      </c>
      <c r="T60" s="40">
        <v>5</v>
      </c>
      <c r="U60" s="40">
        <v>10</v>
      </c>
      <c r="V60" s="52">
        <v>8.8283713704160105E-2</v>
      </c>
      <c r="W60" s="52">
        <v>6.8806503522638507E-2</v>
      </c>
      <c r="X60" s="52">
        <v>8.0633055661085404E-2</v>
      </c>
      <c r="Y60" s="52">
        <v>0.76227672711211503</v>
      </c>
      <c r="Z60" s="11">
        <v>5.7560623048341002</v>
      </c>
      <c r="AA60" s="11">
        <v>23.7723272887884</v>
      </c>
      <c r="AB60" s="11">
        <v>0.64860989633670696</v>
      </c>
      <c r="AC60" s="11">
        <v>0.103900859515549</v>
      </c>
      <c r="AD60" s="11">
        <v>2.76</v>
      </c>
      <c r="AE60" s="19">
        <v>3</v>
      </c>
    </row>
    <row r="61" spans="1:31">
      <c r="A61" s="15" t="s">
        <v>991</v>
      </c>
      <c r="B61" s="7">
        <v>41614</v>
      </c>
      <c r="C61" s="8">
        <v>38.909599999999998</v>
      </c>
      <c r="D61" s="9">
        <v>40.28</v>
      </c>
      <c r="E61" s="10">
        <v>12.9305</v>
      </c>
      <c r="F61" s="11">
        <v>3.5587463929020999E-2</v>
      </c>
      <c r="G61" s="11">
        <v>3.82941478769192</v>
      </c>
      <c r="H61" s="11">
        <v>1.19187365982689</v>
      </c>
      <c r="I61" s="12">
        <v>0.237211141171634</v>
      </c>
      <c r="J61" s="11">
        <v>-2.39732489941954</v>
      </c>
      <c r="K61" s="11"/>
      <c r="L61" s="11"/>
      <c r="M61" s="11"/>
      <c r="N61" s="11">
        <v>10.5945826916928</v>
      </c>
      <c r="O61" s="40">
        <v>18</v>
      </c>
      <c r="P61" s="40">
        <v>12</v>
      </c>
      <c r="Q61" s="40">
        <v>18</v>
      </c>
      <c r="R61" s="40">
        <v>18</v>
      </c>
      <c r="S61" s="40"/>
      <c r="T61" s="40"/>
      <c r="U61" s="40"/>
      <c r="V61" s="52">
        <v>0.66227559479327802</v>
      </c>
      <c r="W61" s="52">
        <v>1.33817625692984E-3</v>
      </c>
      <c r="X61" s="52">
        <v>0</v>
      </c>
      <c r="Y61" s="52">
        <v>0.33638622894979198</v>
      </c>
      <c r="Z61" s="11">
        <v>4.55426813675715</v>
      </c>
      <c r="AA61" s="11">
        <v>66.361377105020793</v>
      </c>
      <c r="AB61" s="11">
        <v>0.90566815884488605</v>
      </c>
      <c r="AC61" s="11">
        <v>-2.5303738250332899E-2</v>
      </c>
      <c r="AD61" s="11">
        <v>2.29</v>
      </c>
      <c r="AE61" s="19"/>
    </row>
    <row r="62" spans="1:31">
      <c r="A62" s="15" t="s">
        <v>992</v>
      </c>
      <c r="B62" s="7">
        <v>40851</v>
      </c>
      <c r="C62" s="8">
        <v>81.417173907999995</v>
      </c>
      <c r="D62" s="9">
        <v>81.94</v>
      </c>
      <c r="E62" s="10">
        <v>15.712</v>
      </c>
      <c r="F62" s="11">
        <v>1.1803950105288901</v>
      </c>
      <c r="G62" s="11">
        <v>4.3009539235666203</v>
      </c>
      <c r="H62" s="11">
        <v>4.64760027174274</v>
      </c>
      <c r="I62" s="12">
        <v>4.17371125476547</v>
      </c>
      <c r="J62" s="11">
        <v>5.3570350899544703</v>
      </c>
      <c r="K62" s="11">
        <v>11.837396134625401</v>
      </c>
      <c r="L62" s="11"/>
      <c r="M62" s="11"/>
      <c r="N62" s="11">
        <v>10.206328225809999</v>
      </c>
      <c r="O62" s="40">
        <v>7</v>
      </c>
      <c r="P62" s="40">
        <v>8</v>
      </c>
      <c r="Q62" s="40">
        <v>6</v>
      </c>
      <c r="R62" s="40">
        <v>12</v>
      </c>
      <c r="S62" s="40">
        <v>12</v>
      </c>
      <c r="T62" s="40"/>
      <c r="U62" s="40"/>
      <c r="V62" s="52">
        <v>0.26549419080951903</v>
      </c>
      <c r="W62" s="52">
        <v>2.7304870511084701E-2</v>
      </c>
      <c r="X62" s="52">
        <v>1.21677718229792E-2</v>
      </c>
      <c r="Y62" s="52">
        <v>0.69503316685641703</v>
      </c>
      <c r="Z62" s="11">
        <v>4.8338672577279098</v>
      </c>
      <c r="AA62" s="11">
        <v>30.4966833143583</v>
      </c>
      <c r="AB62" s="11">
        <v>0.81014602201695696</v>
      </c>
      <c r="AC62" s="11">
        <v>2.1551286570001799E-2</v>
      </c>
      <c r="AD62" s="11">
        <v>2.25</v>
      </c>
      <c r="AE62" s="19">
        <v>3</v>
      </c>
    </row>
    <row r="63" spans="1:31">
      <c r="A63" s="15" t="s">
        <v>993</v>
      </c>
      <c r="B63" s="7">
        <v>34986</v>
      </c>
      <c r="C63" s="8">
        <v>199.83927032599999</v>
      </c>
      <c r="D63" s="9">
        <v>201.87</v>
      </c>
      <c r="E63" s="10">
        <v>21.27</v>
      </c>
      <c r="F63" s="11">
        <v>0.64446526417358796</v>
      </c>
      <c r="G63" s="11">
        <v>3.4095494610739001</v>
      </c>
      <c r="H63" s="11">
        <v>1.3436249285300199</v>
      </c>
      <c r="I63" s="12">
        <v>1.14796039679261</v>
      </c>
      <c r="J63" s="11">
        <v>1.5696255724329</v>
      </c>
      <c r="K63" s="11">
        <v>13.1047481029492</v>
      </c>
      <c r="L63" s="11">
        <v>10.743977360325699</v>
      </c>
      <c r="M63" s="11">
        <v>10.506265188738301</v>
      </c>
      <c r="N63" s="11">
        <v>13.078189275144499</v>
      </c>
      <c r="O63" s="40">
        <v>13</v>
      </c>
      <c r="P63" s="40">
        <v>15</v>
      </c>
      <c r="Q63" s="40">
        <v>17</v>
      </c>
      <c r="R63" s="40">
        <v>16</v>
      </c>
      <c r="S63" s="40">
        <v>9</v>
      </c>
      <c r="T63" s="40">
        <v>8</v>
      </c>
      <c r="U63" s="40">
        <v>7</v>
      </c>
      <c r="V63" s="52">
        <v>0.38508284663457198</v>
      </c>
      <c r="W63" s="52">
        <v>9.1552027788897497E-2</v>
      </c>
      <c r="X63" s="52">
        <v>1.54145489449237E-2</v>
      </c>
      <c r="Y63" s="52">
        <v>0.50795057663160703</v>
      </c>
      <c r="Z63" s="11">
        <v>2.7956076571204398</v>
      </c>
      <c r="AA63" s="11">
        <v>49.204942336839302</v>
      </c>
      <c r="AB63" s="11">
        <v>0.80994045738178</v>
      </c>
      <c r="AC63" s="11">
        <v>-1.55464824774974E-2</v>
      </c>
      <c r="AD63" s="11">
        <v>2.72</v>
      </c>
      <c r="AE63" s="19">
        <v>3</v>
      </c>
    </row>
    <row r="64" spans="1:31">
      <c r="A64" s="15" t="s">
        <v>994</v>
      </c>
      <c r="B64" s="7">
        <v>34162</v>
      </c>
      <c r="C64" s="8">
        <v>3336.7905999999998</v>
      </c>
      <c r="D64" s="9">
        <v>3389.6</v>
      </c>
      <c r="E64" s="10">
        <v>18.695799999999998</v>
      </c>
      <c r="F64" s="11">
        <v>0.89040948043255197</v>
      </c>
      <c r="G64" s="11">
        <v>5.0526505062764802</v>
      </c>
      <c r="H64" s="11">
        <v>4.8006098859826496</v>
      </c>
      <c r="I64" s="12">
        <v>4.0233242640225404</v>
      </c>
      <c r="J64" s="11">
        <v>7.2831189101716998</v>
      </c>
      <c r="K64" s="11">
        <v>15.4269132233797</v>
      </c>
      <c r="L64" s="11">
        <v>12.005746548277299</v>
      </c>
      <c r="M64" s="11">
        <v>10.599595099979901</v>
      </c>
      <c r="N64" s="11">
        <v>9.0202057360454901</v>
      </c>
      <c r="O64" s="40">
        <v>12</v>
      </c>
      <c r="P64" s="40">
        <v>4</v>
      </c>
      <c r="Q64" s="40">
        <v>5</v>
      </c>
      <c r="R64" s="40">
        <v>7</v>
      </c>
      <c r="S64" s="40">
        <v>6</v>
      </c>
      <c r="T64" s="40">
        <v>6</v>
      </c>
      <c r="U64" s="40">
        <v>6</v>
      </c>
      <c r="V64" s="52">
        <v>0.33236943469420299</v>
      </c>
      <c r="W64" s="52">
        <v>6.0648702594221497E-2</v>
      </c>
      <c r="X64" s="52">
        <v>8.0097000161611902E-3</v>
      </c>
      <c r="Y64" s="52">
        <v>0.59897216269541398</v>
      </c>
      <c r="Z64" s="11">
        <v>7.7484835537947703</v>
      </c>
      <c r="AA64" s="11">
        <v>40.102783730458597</v>
      </c>
      <c r="AB64" s="11">
        <v>0.83120696347425205</v>
      </c>
      <c r="AC64" s="11">
        <v>3.6583126263467498E-2</v>
      </c>
      <c r="AD64" s="11">
        <v>2.0299999999999998</v>
      </c>
      <c r="AE64" s="19">
        <v>3</v>
      </c>
    </row>
    <row r="65" spans="1:31">
      <c r="A65" s="15" t="s">
        <v>995</v>
      </c>
      <c r="B65" s="7">
        <v>29860</v>
      </c>
      <c r="C65" s="8">
        <v>451.55329999999998</v>
      </c>
      <c r="D65" s="9">
        <v>455.19</v>
      </c>
      <c r="E65" s="10">
        <v>147.8321</v>
      </c>
      <c r="F65" s="11">
        <v>0.90542614070716598</v>
      </c>
      <c r="G65" s="11">
        <v>4.26578758236995</v>
      </c>
      <c r="H65" s="11">
        <v>4.2450538423730402</v>
      </c>
      <c r="I65" s="12">
        <v>3.7888755183051299</v>
      </c>
      <c r="J65" s="11">
        <v>3.5957640849149102</v>
      </c>
      <c r="K65" s="11">
        <v>9.94875747616104</v>
      </c>
      <c r="L65" s="11">
        <v>10.5138785185784</v>
      </c>
      <c r="M65" s="11">
        <v>10.445281530402101</v>
      </c>
      <c r="N65" s="11">
        <v>12.2931853131208</v>
      </c>
      <c r="O65" s="40">
        <v>11</v>
      </c>
      <c r="P65" s="40">
        <v>9</v>
      </c>
      <c r="Q65" s="40">
        <v>10</v>
      </c>
      <c r="R65" s="40">
        <v>15</v>
      </c>
      <c r="S65" s="40">
        <v>15</v>
      </c>
      <c r="T65" s="40">
        <v>9</v>
      </c>
      <c r="U65" s="40">
        <v>9</v>
      </c>
      <c r="V65" s="52">
        <v>0.27058150769586298</v>
      </c>
      <c r="W65" s="52">
        <v>1.7682185518833101E-2</v>
      </c>
      <c r="X65" s="52">
        <v>1.1141218025073301E-2</v>
      </c>
      <c r="Y65" s="52">
        <v>0.70059508876023102</v>
      </c>
      <c r="Z65" s="11">
        <v>7.5019892678395896</v>
      </c>
      <c r="AA65" s="11">
        <v>29.940491123977001</v>
      </c>
      <c r="AB65" s="11">
        <v>0.88822997241563595</v>
      </c>
      <c r="AC65" s="11">
        <v>3.0777344842533E-2</v>
      </c>
      <c r="AD65" s="11">
        <v>2.59</v>
      </c>
      <c r="AE65" s="19">
        <v>1</v>
      </c>
    </row>
    <row r="66" spans="1:31">
      <c r="A66" s="15" t="s">
        <v>996</v>
      </c>
      <c r="B66" s="7">
        <v>39997</v>
      </c>
      <c r="C66" s="8">
        <v>188.32740000000001</v>
      </c>
      <c r="D66" s="9">
        <v>189.89</v>
      </c>
      <c r="E66" s="10">
        <v>31.474399999999999</v>
      </c>
      <c r="F66" s="11">
        <v>0.41570821940970498</v>
      </c>
      <c r="G66" s="11">
        <v>3.6634488391777702</v>
      </c>
      <c r="H66" s="11">
        <v>4.1340087146690196</v>
      </c>
      <c r="I66" s="12">
        <v>3.9403986631969801</v>
      </c>
      <c r="J66" s="11">
        <v>6.3256074778983704</v>
      </c>
      <c r="K66" s="11">
        <v>11.6234932342955</v>
      </c>
      <c r="L66" s="11">
        <v>8.5848949268579897</v>
      </c>
      <c r="M66" s="11"/>
      <c r="N66" s="11">
        <v>8.7859414663818303</v>
      </c>
      <c r="O66" s="40">
        <v>16</v>
      </c>
      <c r="P66" s="40">
        <v>14</v>
      </c>
      <c r="Q66" s="40">
        <v>12</v>
      </c>
      <c r="R66" s="40">
        <v>9</v>
      </c>
      <c r="S66" s="40">
        <v>14</v>
      </c>
      <c r="T66" s="40">
        <v>16</v>
      </c>
      <c r="U66" s="40"/>
      <c r="V66" s="52">
        <v>0.298836955176563</v>
      </c>
      <c r="W66" s="52">
        <v>4.57213274035689E-3</v>
      </c>
      <c r="X66" s="52">
        <v>0</v>
      </c>
      <c r="Y66" s="52">
        <v>0.69659091208308099</v>
      </c>
      <c r="Z66" s="11">
        <v>8.2112491738616402</v>
      </c>
      <c r="AA66" s="11">
        <v>30.340908791692002</v>
      </c>
      <c r="AB66" s="11">
        <v>0.87624635999447198</v>
      </c>
      <c r="AC66" s="11">
        <v>3.6807024784534501E-2</v>
      </c>
      <c r="AD66" s="11">
        <v>2.63</v>
      </c>
      <c r="AE66" s="19">
        <v>0.75</v>
      </c>
    </row>
    <row r="67" spans="1:31">
      <c r="A67" s="15" t="s">
        <v>997</v>
      </c>
      <c r="B67" s="7">
        <v>34695</v>
      </c>
      <c r="C67" s="8">
        <v>1722.2221999999999</v>
      </c>
      <c r="D67" s="9">
        <v>1773.22</v>
      </c>
      <c r="E67" s="10">
        <v>21.1218</v>
      </c>
      <c r="F67" s="11">
        <v>1.2273731530693801</v>
      </c>
      <c r="G67" s="11">
        <v>5.2873471544432302</v>
      </c>
      <c r="H67" s="11">
        <v>4.4258550621458603</v>
      </c>
      <c r="I67" s="12">
        <v>3.8707234431783402</v>
      </c>
      <c r="J67" s="11">
        <v>6.9653202609083502</v>
      </c>
      <c r="K67" s="11">
        <v>12.3756512483604</v>
      </c>
      <c r="L67" s="11">
        <v>9.5171853318383608</v>
      </c>
      <c r="M67" s="11">
        <v>9.2260848707209604</v>
      </c>
      <c r="N67" s="11">
        <v>10.5825502509022</v>
      </c>
      <c r="O67" s="40">
        <v>4</v>
      </c>
      <c r="P67" s="40">
        <v>3</v>
      </c>
      <c r="Q67" s="40">
        <v>9</v>
      </c>
      <c r="R67" s="40">
        <v>8</v>
      </c>
      <c r="S67" s="40">
        <v>11</v>
      </c>
      <c r="T67" s="40">
        <v>13</v>
      </c>
      <c r="U67" s="40">
        <v>11</v>
      </c>
      <c r="V67" s="52">
        <v>0.33965755712109003</v>
      </c>
      <c r="W67" s="52">
        <v>2.7697963968684802E-2</v>
      </c>
      <c r="X67" s="52">
        <v>2.20893105338851E-2</v>
      </c>
      <c r="Y67" s="52">
        <v>0.61055516837634005</v>
      </c>
      <c r="Z67" s="11">
        <v>9.9645436826319003</v>
      </c>
      <c r="AA67" s="11">
        <v>38.944483162365998</v>
      </c>
      <c r="AB67" s="11">
        <v>0.88102038496566804</v>
      </c>
      <c r="AC67" s="11">
        <v>3.5735173782500698E-2</v>
      </c>
      <c r="AD67" s="11">
        <v>2.35</v>
      </c>
      <c r="AE67" s="19">
        <v>5</v>
      </c>
    </row>
    <row r="68" spans="1:31">
      <c r="A68" s="15" t="s">
        <v>998</v>
      </c>
      <c r="B68" s="7">
        <v>26207</v>
      </c>
      <c r="C68" s="8">
        <v>3225.5607</v>
      </c>
      <c r="D68" s="9">
        <v>3272.21</v>
      </c>
      <c r="E68" s="10">
        <v>20.463799999999999</v>
      </c>
      <c r="F68" s="11">
        <v>0.318154410287108</v>
      </c>
      <c r="G68" s="11">
        <v>4.2337744363964998</v>
      </c>
      <c r="H68" s="11">
        <v>4.1568475754692402</v>
      </c>
      <c r="I68" s="12">
        <v>3.8523803965549299</v>
      </c>
      <c r="J68" s="11">
        <v>6.2182727942779996</v>
      </c>
      <c r="K68" s="11">
        <v>11.8156337785554</v>
      </c>
      <c r="L68" s="11">
        <v>9.9769947191600892</v>
      </c>
      <c r="M68" s="11">
        <v>10.965079383216199</v>
      </c>
      <c r="N68" s="11">
        <v>11.196580117967899</v>
      </c>
      <c r="O68" s="40">
        <v>17</v>
      </c>
      <c r="P68" s="40">
        <v>10</v>
      </c>
      <c r="Q68" s="40">
        <v>11</v>
      </c>
      <c r="R68" s="40">
        <v>10</v>
      </c>
      <c r="S68" s="40">
        <v>13</v>
      </c>
      <c r="T68" s="40">
        <v>12</v>
      </c>
      <c r="U68" s="40">
        <v>4</v>
      </c>
      <c r="V68" s="52">
        <v>0.38678285945060598</v>
      </c>
      <c r="W68" s="52">
        <v>5.9002406786493097E-3</v>
      </c>
      <c r="X68" s="52">
        <v>1.35382695249427E-5</v>
      </c>
      <c r="Y68" s="52">
        <v>0.60730336160122</v>
      </c>
      <c r="Z68" s="11">
        <v>5.57520302438218</v>
      </c>
      <c r="AA68" s="11">
        <v>39.870640765074199</v>
      </c>
      <c r="AB68" s="11">
        <v>0.89477347608493596</v>
      </c>
      <c r="AC68" s="11">
        <v>3.0673023316769899E-2</v>
      </c>
      <c r="AD68" s="11">
        <v>2.12</v>
      </c>
      <c r="AE68" s="19">
        <v>2</v>
      </c>
    </row>
    <row r="69" spans="1:31">
      <c r="A69" s="41" t="s">
        <v>91</v>
      </c>
      <c r="B69" s="13"/>
      <c r="C69" s="13"/>
      <c r="D69" s="13"/>
      <c r="E69" s="42">
        <f t="shared" ref="E69:N69" si="4">SUMPRODUCT($D50:$D68,E50:E68)/SUMIF(E50:E68,"&lt;&gt;"&amp;"",$D50:$D68)</f>
        <v>29.664335393757799</v>
      </c>
      <c r="F69" s="42">
        <f t="shared" si="4"/>
        <v>0.90594787372455432</v>
      </c>
      <c r="G69" s="42">
        <f t="shared" si="4"/>
        <v>4.762082320272377</v>
      </c>
      <c r="H69" s="42">
        <f t="shared" si="4"/>
        <v>3.9479735846616282</v>
      </c>
      <c r="I69" s="42">
        <f t="shared" si="4"/>
        <v>3.3859999149593927</v>
      </c>
      <c r="J69" s="42">
        <f t="shared" si="4"/>
        <v>6.0526198942970417</v>
      </c>
      <c r="K69" s="42">
        <f t="shared" si="4"/>
        <v>15.032946657296328</v>
      </c>
      <c r="L69" s="42">
        <f t="shared" si="4"/>
        <v>11.528085477010432</v>
      </c>
      <c r="M69" s="42">
        <f t="shared" si="4"/>
        <v>10.562578422878101</v>
      </c>
      <c r="N69" s="42">
        <f t="shared" si="4"/>
        <v>11.179788211227196</v>
      </c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20"/>
    </row>
    <row r="70" spans="1:31">
      <c r="A70" s="44" t="s">
        <v>92</v>
      </c>
      <c r="B70" s="13"/>
      <c r="C70" s="13"/>
      <c r="D70" s="13"/>
      <c r="E70" s="13"/>
      <c r="F70" s="45">
        <f t="shared" ref="F70:N70" si="5">MAX(F50:F68)</f>
        <v>4.4784800310197799</v>
      </c>
      <c r="G70" s="45">
        <f t="shared" si="5"/>
        <v>10.4416436110257</v>
      </c>
      <c r="H70" s="45">
        <f t="shared" si="5"/>
        <v>7.8039097521779501</v>
      </c>
      <c r="I70" s="45">
        <f t="shared" si="5"/>
        <v>7.00912511216172</v>
      </c>
      <c r="J70" s="45">
        <f t="shared" si="5"/>
        <v>13.8249568127081</v>
      </c>
      <c r="K70" s="45">
        <f t="shared" si="5"/>
        <v>24.5129070875271</v>
      </c>
      <c r="L70" s="45">
        <f t="shared" si="5"/>
        <v>14.9799018890163</v>
      </c>
      <c r="M70" s="45">
        <f t="shared" si="5"/>
        <v>13.049546046770899</v>
      </c>
      <c r="N70" s="45">
        <f t="shared" si="5"/>
        <v>17.384690260853599</v>
      </c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20"/>
    </row>
    <row r="71" spans="1:31">
      <c r="A71" s="44" t="s">
        <v>93</v>
      </c>
      <c r="B71" s="13"/>
      <c r="C71" s="13"/>
      <c r="D71" s="13"/>
      <c r="E71" s="13"/>
      <c r="F71" s="45">
        <f t="shared" ref="F71:N71" si="6">MIN(F50:F68)</f>
        <v>-0.13932671726018001</v>
      </c>
      <c r="G71" s="45">
        <f t="shared" si="6"/>
        <v>2.1276643142288201</v>
      </c>
      <c r="H71" s="45">
        <f t="shared" si="6"/>
        <v>-0.46945986875315299</v>
      </c>
      <c r="I71" s="45">
        <f t="shared" si="6"/>
        <v>-1.09851524879615</v>
      </c>
      <c r="J71" s="45">
        <f t="shared" si="6"/>
        <v>-2.68976409041557</v>
      </c>
      <c r="K71" s="45">
        <f t="shared" si="6"/>
        <v>8.7364708394648893</v>
      </c>
      <c r="L71" s="45">
        <f t="shared" si="6"/>
        <v>8.5848949268579897</v>
      </c>
      <c r="M71" s="45">
        <f t="shared" si="6"/>
        <v>7.4143602466752796</v>
      </c>
      <c r="N71" s="45">
        <f t="shared" si="6"/>
        <v>8.6258372417589992</v>
      </c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20"/>
    </row>
    <row r="72" spans="1:31">
      <c r="A72" s="54" t="s">
        <v>94</v>
      </c>
      <c r="B72" s="18"/>
      <c r="C72" s="18"/>
      <c r="D72" s="18"/>
      <c r="E72" s="18"/>
      <c r="F72" s="55">
        <f t="shared" ref="F72:N72" si="7">MEDIAN(F50:F68)</f>
        <v>1.0195070619901001</v>
      </c>
      <c r="G72" s="55">
        <f t="shared" si="7"/>
        <v>4.2337744363964998</v>
      </c>
      <c r="H72" s="55">
        <f t="shared" si="7"/>
        <v>4.2450538423730402</v>
      </c>
      <c r="I72" s="55">
        <f t="shared" si="7"/>
        <v>3.8763852729989199</v>
      </c>
      <c r="J72" s="55">
        <f t="shared" si="7"/>
        <v>6.2182727942779996</v>
      </c>
      <c r="K72" s="55">
        <f t="shared" si="7"/>
        <v>13.1047481029492</v>
      </c>
      <c r="L72" s="55">
        <f t="shared" si="7"/>
        <v>10.62892793945205</v>
      </c>
      <c r="M72" s="55">
        <f t="shared" si="7"/>
        <v>10.552930144359101</v>
      </c>
      <c r="N72" s="55">
        <f t="shared" si="7"/>
        <v>11.020726890739899</v>
      </c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56"/>
    </row>
    <row r="73" spans="1:31" ht="15.75" thickBot="1">
      <c r="A73" s="62" t="s">
        <v>901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3"/>
    </row>
    <row r="74" spans="1:31" ht="15.75" thickTop="1"/>
  </sheetData>
  <mergeCells count="9">
    <mergeCell ref="AC9:AD9"/>
    <mergeCell ref="A47:AE47"/>
    <mergeCell ref="A73:AE73"/>
    <mergeCell ref="B9:E9"/>
    <mergeCell ref="F9:J9"/>
    <mergeCell ref="K9:M9"/>
    <mergeCell ref="O9:U9"/>
    <mergeCell ref="V9:Y9"/>
    <mergeCell ref="AA9:AB9"/>
  </mergeCells>
  <printOptions horizontalCentered="1"/>
  <pageMargins left="0" right="0" top="0" bottom="0" header="0" footer="0"/>
  <pageSetup paperSize="9" scale="60" orientation="landscape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E53"/>
  <sheetViews>
    <sheetView showGridLines="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A9" sqref="A9"/>
    </sheetView>
  </sheetViews>
  <sheetFormatPr defaultRowHeight="15"/>
  <cols>
    <col min="1" max="1" width="31.28515625" customWidth="1"/>
    <col min="2" max="2" width="10" bestFit="1" customWidth="1"/>
    <col min="3" max="4" width="8.42578125" bestFit="1" customWidth="1"/>
    <col min="5" max="24" width="9.28515625" bestFit="1" customWidth="1"/>
    <col min="26" max="31" width="9.28515625" bestFit="1" customWidth="1"/>
  </cols>
  <sheetData>
    <row r="2" spans="1:31" ht="15" customHeight="1">
      <c r="A2" s="2"/>
      <c r="E2" s="34"/>
    </row>
    <row r="8" spans="1:31" ht="21" thickBot="1">
      <c r="A8" s="3" t="s">
        <v>1137</v>
      </c>
    </row>
    <row r="9" spans="1:31" ht="15.75">
      <c r="A9" s="35" t="s">
        <v>32</v>
      </c>
      <c r="B9" s="64" t="s">
        <v>5</v>
      </c>
      <c r="C9" s="64"/>
      <c r="D9" s="64"/>
      <c r="E9" s="64"/>
      <c r="F9" s="64" t="s">
        <v>6</v>
      </c>
      <c r="G9" s="64"/>
      <c r="H9" s="64"/>
      <c r="I9" s="64"/>
      <c r="J9" s="64"/>
      <c r="K9" s="64" t="s">
        <v>8</v>
      </c>
      <c r="L9" s="64"/>
      <c r="M9" s="64"/>
      <c r="N9" s="4" t="s">
        <v>9</v>
      </c>
      <c r="O9" s="64" t="s">
        <v>33</v>
      </c>
      <c r="P9" s="64"/>
      <c r="Q9" s="64"/>
      <c r="R9" s="64"/>
      <c r="S9" s="64"/>
      <c r="T9" s="64"/>
      <c r="U9" s="64"/>
      <c r="V9" s="64" t="s">
        <v>999</v>
      </c>
      <c r="W9" s="64"/>
      <c r="X9" s="64"/>
      <c r="Y9" s="64"/>
      <c r="Z9" s="64" t="s">
        <v>35</v>
      </c>
      <c r="AA9" s="64"/>
      <c r="AB9" s="64"/>
      <c r="AC9" s="64"/>
      <c r="AD9" s="64"/>
      <c r="AE9" s="36"/>
    </row>
    <row r="10" spans="1:31" ht="42" customHeight="1" thickBot="1">
      <c r="A10" s="60" t="s">
        <v>1000</v>
      </c>
      <c r="B10" s="6" t="s">
        <v>10</v>
      </c>
      <c r="C10" s="61" t="s">
        <v>20</v>
      </c>
      <c r="D10" s="61" t="s">
        <v>19</v>
      </c>
      <c r="E10" s="6" t="s">
        <v>11</v>
      </c>
      <c r="F10" s="6" t="s">
        <v>12</v>
      </c>
      <c r="G10" s="6" t="s">
        <v>13</v>
      </c>
      <c r="H10" s="6" t="s">
        <v>14</v>
      </c>
      <c r="I10" s="6" t="s">
        <v>15</v>
      </c>
      <c r="J10" s="6" t="s">
        <v>0</v>
      </c>
      <c r="K10" s="6" t="s">
        <v>1</v>
      </c>
      <c r="L10" s="6" t="s">
        <v>2</v>
      </c>
      <c r="M10" s="6" t="s">
        <v>16</v>
      </c>
      <c r="N10" s="6" t="s">
        <v>17</v>
      </c>
      <c r="O10" s="6" t="s">
        <v>12</v>
      </c>
      <c r="P10" s="6" t="s">
        <v>13</v>
      </c>
      <c r="Q10" s="6" t="s">
        <v>14</v>
      </c>
      <c r="R10" s="6" t="s">
        <v>0</v>
      </c>
      <c r="S10" s="6" t="s">
        <v>1</v>
      </c>
      <c r="T10" s="6" t="s">
        <v>2</v>
      </c>
      <c r="U10" s="6" t="s">
        <v>16</v>
      </c>
      <c r="V10" s="6" t="s">
        <v>1001</v>
      </c>
      <c r="W10" s="6" t="s">
        <v>1002</v>
      </c>
      <c r="X10" s="6" t="s">
        <v>360</v>
      </c>
      <c r="Y10" s="6" t="s">
        <v>1003</v>
      </c>
      <c r="Z10" s="6" t="s">
        <v>540</v>
      </c>
      <c r="AA10" s="6" t="s">
        <v>541</v>
      </c>
      <c r="AB10" s="6" t="s">
        <v>576</v>
      </c>
      <c r="AC10" s="6" t="s">
        <v>542</v>
      </c>
      <c r="AD10" s="6" t="s">
        <v>18</v>
      </c>
      <c r="AE10" s="5" t="s">
        <v>361</v>
      </c>
    </row>
    <row r="11" spans="1:31" ht="20.25" thickTop="1" thickBot="1">
      <c r="A11" s="37" t="s">
        <v>1004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9"/>
    </row>
    <row r="12" spans="1:31" ht="15.75" thickTop="1">
      <c r="A12" s="48" t="s">
        <v>1005</v>
      </c>
      <c r="B12" s="22">
        <v>40413</v>
      </c>
      <c r="C12" s="23">
        <v>382.34589999999997</v>
      </c>
      <c r="D12" s="24">
        <v>357.28</v>
      </c>
      <c r="E12" s="25">
        <v>16.008400000000002</v>
      </c>
      <c r="F12" s="26">
        <v>2.52528163646961</v>
      </c>
      <c r="G12" s="26">
        <v>5.6911213225585104</v>
      </c>
      <c r="H12" s="26">
        <v>8.6700336700336909</v>
      </c>
      <c r="I12" s="27">
        <v>8.6110508033000492</v>
      </c>
      <c r="J12" s="26">
        <v>5.4620437042551604</v>
      </c>
      <c r="K12" s="26">
        <v>10.260520793032899</v>
      </c>
      <c r="L12" s="26">
        <v>8.9186221105859609</v>
      </c>
      <c r="M12" s="26"/>
      <c r="N12" s="26">
        <v>8.3765595216482591</v>
      </c>
      <c r="O12" s="49">
        <v>1</v>
      </c>
      <c r="P12" s="49">
        <v>2</v>
      </c>
      <c r="Q12" s="49">
        <v>1</v>
      </c>
      <c r="R12" s="49">
        <v>4</v>
      </c>
      <c r="S12" s="49">
        <v>8</v>
      </c>
      <c r="T12" s="49">
        <v>7</v>
      </c>
      <c r="U12" s="49"/>
      <c r="V12" s="26">
        <v>37.063141599149802</v>
      </c>
      <c r="W12" s="26">
        <v>26.1089657415408</v>
      </c>
      <c r="X12" s="26">
        <v>3.6398790756074102</v>
      </c>
      <c r="Y12" s="26"/>
      <c r="Z12" s="26">
        <v>6.6317486539059804E-3</v>
      </c>
      <c r="AA12" s="26">
        <v>-5.0281331770862098E-4</v>
      </c>
      <c r="AB12" s="26">
        <v>8.8942295383527099E-7</v>
      </c>
      <c r="AC12" s="26">
        <v>1.3827128436837499E-2</v>
      </c>
      <c r="AD12" s="26">
        <v>2.52</v>
      </c>
      <c r="AE12" s="28">
        <v>1</v>
      </c>
    </row>
    <row r="13" spans="1:31">
      <c r="A13" s="15" t="s">
        <v>1006</v>
      </c>
      <c r="B13" s="7">
        <v>38946</v>
      </c>
      <c r="C13" s="8">
        <v>3.2248000000000001</v>
      </c>
      <c r="D13" s="9">
        <v>3.3</v>
      </c>
      <c r="E13" s="10">
        <v>22.226600000000001</v>
      </c>
      <c r="F13" s="11">
        <v>0.405205787621576</v>
      </c>
      <c r="G13" s="11">
        <v>5.1977433217849098</v>
      </c>
      <c r="H13" s="11">
        <v>4.3580738459227097</v>
      </c>
      <c r="I13" s="12">
        <v>3.8189546452426701</v>
      </c>
      <c r="J13" s="11">
        <v>4.9483913006525402</v>
      </c>
      <c r="K13" s="11">
        <v>17.415186748316501</v>
      </c>
      <c r="L13" s="11">
        <v>6.8382467321440199</v>
      </c>
      <c r="M13" s="11"/>
      <c r="N13" s="11">
        <v>8.4300215179442102</v>
      </c>
      <c r="O13" s="40">
        <v>13</v>
      </c>
      <c r="P13" s="40">
        <v>5</v>
      </c>
      <c r="Q13" s="40">
        <v>3</v>
      </c>
      <c r="R13" s="40">
        <v>5</v>
      </c>
      <c r="S13" s="40">
        <v>2</v>
      </c>
      <c r="T13" s="40">
        <v>9</v>
      </c>
      <c r="U13" s="40"/>
      <c r="V13" s="11">
        <v>0</v>
      </c>
      <c r="W13" s="11">
        <v>4.0379256028111001</v>
      </c>
      <c r="X13" s="11">
        <v>4.0379256028111001</v>
      </c>
      <c r="Y13" s="11"/>
      <c r="Z13" s="11">
        <v>1.29411359180633E-2</v>
      </c>
      <c r="AA13" s="11">
        <v>0.83904620831107102</v>
      </c>
      <c r="AB13" s="11">
        <v>0.88581697271662796</v>
      </c>
      <c r="AC13" s="11">
        <v>1.15768432681443E-2</v>
      </c>
      <c r="AD13" s="11">
        <v>1.53</v>
      </c>
      <c r="AE13" s="19">
        <v>1</v>
      </c>
    </row>
    <row r="14" spans="1:31">
      <c r="A14" s="15" t="s">
        <v>1007</v>
      </c>
      <c r="B14" s="7">
        <v>41676</v>
      </c>
      <c r="C14" s="8">
        <v>1003.7258</v>
      </c>
      <c r="D14" s="9">
        <v>993.36</v>
      </c>
      <c r="E14" s="10">
        <v>12.178000000000001</v>
      </c>
      <c r="F14" s="11">
        <v>0.75537574358592896</v>
      </c>
      <c r="G14" s="11">
        <v>3.8042227469164702</v>
      </c>
      <c r="H14" s="11">
        <v>3.3479017269911302</v>
      </c>
      <c r="I14" s="12">
        <v>3.0165631820258101</v>
      </c>
      <c r="J14" s="11">
        <v>5.9942729322064903</v>
      </c>
      <c r="K14" s="11"/>
      <c r="L14" s="11"/>
      <c r="M14" s="11"/>
      <c r="N14" s="11">
        <v>8.5975973003949093</v>
      </c>
      <c r="O14" s="40">
        <v>7</v>
      </c>
      <c r="P14" s="40">
        <v>10</v>
      </c>
      <c r="Q14" s="40">
        <v>9</v>
      </c>
      <c r="R14" s="40">
        <v>2</v>
      </c>
      <c r="S14" s="40"/>
      <c r="T14" s="40"/>
      <c r="U14" s="40"/>
      <c r="V14" s="11">
        <v>0</v>
      </c>
      <c r="W14" s="11">
        <v>0.77069712060195095</v>
      </c>
      <c r="X14" s="11">
        <v>0.77069712060195095</v>
      </c>
      <c r="Y14" s="11"/>
      <c r="Z14" s="11">
        <v>1.41971354013422E-2</v>
      </c>
      <c r="AA14" s="11">
        <v>0.48196966737189101</v>
      </c>
      <c r="AB14" s="11">
        <v>0.78511339721426499</v>
      </c>
      <c r="AC14" s="11">
        <v>2.8903887258717498E-2</v>
      </c>
      <c r="AD14" s="11">
        <v>1.79</v>
      </c>
      <c r="AE14" s="19">
        <v>1</v>
      </c>
    </row>
    <row r="15" spans="1:31">
      <c r="A15" s="15" t="s">
        <v>1008</v>
      </c>
      <c r="B15" s="7">
        <v>40045</v>
      </c>
      <c r="C15" s="8">
        <v>511.30178225100002</v>
      </c>
      <c r="D15" s="9">
        <v>501.45</v>
      </c>
      <c r="E15" s="10">
        <v>18.260000000000002</v>
      </c>
      <c r="F15" s="11">
        <v>-1.08342361863488</v>
      </c>
      <c r="G15" s="11">
        <v>0.71704357418644904</v>
      </c>
      <c r="H15" s="11">
        <v>-0.21857923497267101</v>
      </c>
      <c r="I15" s="12">
        <v>-0.76086956521737004</v>
      </c>
      <c r="J15" s="11">
        <v>-4.0966386554621703</v>
      </c>
      <c r="K15" s="11">
        <v>12.095102720420799</v>
      </c>
      <c r="L15" s="11">
        <v>9.9073512123875904</v>
      </c>
      <c r="M15" s="11"/>
      <c r="N15" s="11">
        <v>9.1775521554917407</v>
      </c>
      <c r="O15" s="40">
        <v>15</v>
      </c>
      <c r="P15" s="40">
        <v>15</v>
      </c>
      <c r="Q15" s="40">
        <v>15</v>
      </c>
      <c r="R15" s="40">
        <v>12</v>
      </c>
      <c r="S15" s="40">
        <v>5</v>
      </c>
      <c r="T15" s="40">
        <v>4</v>
      </c>
      <c r="U15" s="40"/>
      <c r="V15" s="11">
        <v>67.7368515229726</v>
      </c>
      <c r="W15" s="11">
        <v>31.234051532479398</v>
      </c>
      <c r="X15" s="11">
        <v>28.0576472376788</v>
      </c>
      <c r="Y15" s="11"/>
      <c r="Z15" s="11">
        <v>-6.2585022072986898E-2</v>
      </c>
      <c r="AA15" s="11">
        <v>2.0142415856453901</v>
      </c>
      <c r="AB15" s="11">
        <v>0.693658613645732</v>
      </c>
      <c r="AC15" s="11">
        <v>-6.01404873374108E-2</v>
      </c>
      <c r="AD15" s="11">
        <v>2.44</v>
      </c>
      <c r="AE15" s="19">
        <v>1</v>
      </c>
    </row>
    <row r="16" spans="1:31">
      <c r="A16" s="15" t="s">
        <v>1009</v>
      </c>
      <c r="B16" s="7">
        <v>37925</v>
      </c>
      <c r="C16" s="8">
        <v>740.45668687099999</v>
      </c>
      <c r="D16" s="9">
        <v>755.14</v>
      </c>
      <c r="E16" s="10">
        <v>64.801699999999997</v>
      </c>
      <c r="F16" s="11">
        <v>0.52245485527782098</v>
      </c>
      <c r="G16" s="11">
        <v>4.3522439974878804</v>
      </c>
      <c r="H16" s="11">
        <v>4.1481371954992499</v>
      </c>
      <c r="I16" s="12">
        <v>3.7833483345451699</v>
      </c>
      <c r="J16" s="11">
        <v>4.7161426687695398</v>
      </c>
      <c r="K16" s="11">
        <v>13.3635086757605</v>
      </c>
      <c r="L16" s="11">
        <v>9.8417503684155907</v>
      </c>
      <c r="M16" s="11">
        <v>12.3550690966493</v>
      </c>
      <c r="N16" s="11">
        <v>15.898343911626499</v>
      </c>
      <c r="O16" s="40">
        <v>12</v>
      </c>
      <c r="P16" s="40">
        <v>7</v>
      </c>
      <c r="Q16" s="40">
        <v>6</v>
      </c>
      <c r="R16" s="40">
        <v>6</v>
      </c>
      <c r="S16" s="40">
        <v>4</v>
      </c>
      <c r="T16" s="40">
        <v>5</v>
      </c>
      <c r="U16" s="40">
        <v>1</v>
      </c>
      <c r="V16" s="11">
        <v>0</v>
      </c>
      <c r="W16" s="11">
        <v>-4.6177650106094197E-2</v>
      </c>
      <c r="X16" s="11">
        <v>-4.6177650106094197E-2</v>
      </c>
      <c r="Y16" s="11"/>
      <c r="Z16" s="11">
        <v>1.0819946111148801E-2</v>
      </c>
      <c r="AA16" s="11">
        <v>0.68835363965746998</v>
      </c>
      <c r="AB16" s="11">
        <v>0.91187444561012199</v>
      </c>
      <c r="AC16" s="11">
        <v>1.21537408793983E-2</v>
      </c>
      <c r="AD16" s="11">
        <v>1.68</v>
      </c>
      <c r="AE16" s="19">
        <v>1</v>
      </c>
    </row>
    <row r="17" spans="1:31">
      <c r="A17" s="15" t="s">
        <v>1010</v>
      </c>
      <c r="B17" s="7">
        <v>40945</v>
      </c>
      <c r="C17" s="8">
        <v>18.537800000000001</v>
      </c>
      <c r="D17" s="9">
        <v>18.329999999999998</v>
      </c>
      <c r="E17" s="10">
        <v>13.928900000000001</v>
      </c>
      <c r="F17" s="11">
        <v>1.4848707841837301</v>
      </c>
      <c r="G17" s="11">
        <v>7.0284765871125403</v>
      </c>
      <c r="H17" s="11">
        <v>2.36418954671056</v>
      </c>
      <c r="I17" s="12">
        <v>2.0716389910744302</v>
      </c>
      <c r="J17" s="11">
        <v>1.4183674212362001</v>
      </c>
      <c r="K17" s="11">
        <v>7.02547773961071</v>
      </c>
      <c r="L17" s="11"/>
      <c r="M17" s="11"/>
      <c r="N17" s="11">
        <v>7.8374430526400003</v>
      </c>
      <c r="O17" s="40">
        <v>2</v>
      </c>
      <c r="P17" s="40">
        <v>1</v>
      </c>
      <c r="Q17" s="40">
        <v>11</v>
      </c>
      <c r="R17" s="40">
        <v>11</v>
      </c>
      <c r="S17" s="40">
        <v>11</v>
      </c>
      <c r="T17" s="40"/>
      <c r="U17" s="40"/>
      <c r="V17" s="11">
        <v>0</v>
      </c>
      <c r="W17" s="11">
        <v>10.517646673829701</v>
      </c>
      <c r="X17" s="11">
        <v>10.517646673829701</v>
      </c>
      <c r="Y17" s="11"/>
      <c r="Z17" s="11">
        <v>6.0035365408549601E-3</v>
      </c>
      <c r="AA17" s="11">
        <v>1.25542780149024</v>
      </c>
      <c r="AB17" s="11">
        <v>0.86878819495348802</v>
      </c>
      <c r="AC17" s="11">
        <v>-2.0875992003855699E-4</v>
      </c>
      <c r="AD17" s="11">
        <v>1</v>
      </c>
      <c r="AE17" s="19">
        <v>1</v>
      </c>
    </row>
    <row r="18" spans="1:31">
      <c r="A18" s="15" t="s">
        <v>1011</v>
      </c>
      <c r="B18" s="7">
        <v>40220</v>
      </c>
      <c r="C18" s="8">
        <v>23.028300000000002</v>
      </c>
      <c r="D18" s="9">
        <v>22.71</v>
      </c>
      <c r="E18" s="10">
        <v>18.5093</v>
      </c>
      <c r="F18" s="11">
        <v>1.3208889862053701</v>
      </c>
      <c r="G18" s="11">
        <v>5.4516761240628098</v>
      </c>
      <c r="H18" s="11">
        <v>4.3177104468190599</v>
      </c>
      <c r="I18" s="12">
        <v>3.5438973360632602</v>
      </c>
      <c r="J18" s="11">
        <v>3.8413204223376698</v>
      </c>
      <c r="K18" s="11">
        <v>13.963441358736199</v>
      </c>
      <c r="L18" s="11">
        <v>10.459933979734799</v>
      </c>
      <c r="M18" s="11"/>
      <c r="N18" s="11">
        <v>10.1344682942216</v>
      </c>
      <c r="O18" s="40">
        <v>3</v>
      </c>
      <c r="P18" s="40">
        <v>3</v>
      </c>
      <c r="Q18" s="40">
        <v>4</v>
      </c>
      <c r="R18" s="40">
        <v>8</v>
      </c>
      <c r="S18" s="40">
        <v>3</v>
      </c>
      <c r="T18" s="40">
        <v>2</v>
      </c>
      <c r="U18" s="40"/>
      <c r="V18" s="11">
        <v>0</v>
      </c>
      <c r="W18" s="11">
        <v>1.62269385712204</v>
      </c>
      <c r="X18" s="11">
        <v>1.62269385712204</v>
      </c>
      <c r="Y18" s="11"/>
      <c r="Z18" s="11">
        <v>7.2550916697915E-3</v>
      </c>
      <c r="AA18" s="11">
        <v>0.59176031210679203</v>
      </c>
      <c r="AB18" s="11">
        <v>0.76310608246392497</v>
      </c>
      <c r="AC18" s="11">
        <v>6.7435240987732204E-3</v>
      </c>
      <c r="AD18" s="11">
        <v>1.82</v>
      </c>
      <c r="AE18" s="19">
        <v>1.5</v>
      </c>
    </row>
    <row r="19" spans="1:31">
      <c r="A19" s="15" t="s">
        <v>1012</v>
      </c>
      <c r="B19" s="7">
        <v>40220</v>
      </c>
      <c r="C19" s="8">
        <v>23.260400000000001</v>
      </c>
      <c r="D19" s="9">
        <v>23.38</v>
      </c>
      <c r="E19" s="10">
        <v>17.1477</v>
      </c>
      <c r="F19" s="11">
        <v>0.71419761425106598</v>
      </c>
      <c r="G19" s="11">
        <v>2.8471180951238599</v>
      </c>
      <c r="H19" s="11">
        <v>3.3535648201165702</v>
      </c>
      <c r="I19" s="12">
        <v>3.0114619377162599</v>
      </c>
      <c r="J19" s="11">
        <v>6.21190723948268</v>
      </c>
      <c r="K19" s="11">
        <v>10.374724545242501</v>
      </c>
      <c r="L19" s="11">
        <v>9.7099272833547996</v>
      </c>
      <c r="M19" s="11"/>
      <c r="N19" s="11">
        <v>8.8229320702156695</v>
      </c>
      <c r="O19" s="40">
        <v>8</v>
      </c>
      <c r="P19" s="40">
        <v>13</v>
      </c>
      <c r="Q19" s="40">
        <v>8</v>
      </c>
      <c r="R19" s="40">
        <v>1</v>
      </c>
      <c r="S19" s="40">
        <v>7</v>
      </c>
      <c r="T19" s="40">
        <v>6</v>
      </c>
      <c r="U19" s="40"/>
      <c r="V19" s="11">
        <v>0</v>
      </c>
      <c r="W19" s="11">
        <v>3.4585865775777802</v>
      </c>
      <c r="X19" s="11">
        <v>3.4585865775777802</v>
      </c>
      <c r="Y19" s="11"/>
      <c r="Z19" s="11">
        <v>-2.6504367988059302E-3</v>
      </c>
      <c r="AA19" s="11">
        <v>0.78207061120997401</v>
      </c>
      <c r="AB19" s="11">
        <v>0.835491934548382</v>
      </c>
      <c r="AC19" s="11">
        <v>6.3157292366944298E-2</v>
      </c>
      <c r="AD19" s="11">
        <v>1.36</v>
      </c>
      <c r="AE19" s="19">
        <v>1.5</v>
      </c>
    </row>
    <row r="20" spans="1:31">
      <c r="A20" s="15" t="s">
        <v>1013</v>
      </c>
      <c r="B20" s="7">
        <v>40220</v>
      </c>
      <c r="C20" s="8">
        <v>35.781300000000002</v>
      </c>
      <c r="D20" s="9">
        <v>36.06</v>
      </c>
      <c r="E20" s="10">
        <v>18.1935</v>
      </c>
      <c r="F20" s="11">
        <v>1.0059792475142</v>
      </c>
      <c r="G20" s="11">
        <v>4.0877624578065097</v>
      </c>
      <c r="H20" s="11">
        <v>4.1586754527082501</v>
      </c>
      <c r="I20" s="12">
        <v>3.6560352784329901</v>
      </c>
      <c r="J20" s="11">
        <v>5.6195756291544496</v>
      </c>
      <c r="K20" s="11">
        <v>11.9443152178277</v>
      </c>
      <c r="L20" s="11">
        <v>10.3750443161428</v>
      </c>
      <c r="M20" s="11"/>
      <c r="N20" s="11">
        <v>9.8377112551616008</v>
      </c>
      <c r="O20" s="40">
        <v>4</v>
      </c>
      <c r="P20" s="40">
        <v>8</v>
      </c>
      <c r="Q20" s="40">
        <v>5</v>
      </c>
      <c r="R20" s="40">
        <v>3</v>
      </c>
      <c r="S20" s="40">
        <v>6</v>
      </c>
      <c r="T20" s="40">
        <v>3</v>
      </c>
      <c r="U20" s="40"/>
      <c r="V20" s="11">
        <v>0</v>
      </c>
      <c r="W20" s="11">
        <v>1.80408751180689</v>
      </c>
      <c r="X20" s="11">
        <v>1.80408751180689</v>
      </c>
      <c r="Y20" s="11"/>
      <c r="Z20" s="11">
        <v>-1.26692038028835E-2</v>
      </c>
      <c r="AA20" s="11">
        <v>1.2828160560013899</v>
      </c>
      <c r="AB20" s="11">
        <v>0.77535220471994204</v>
      </c>
      <c r="AC20" s="11">
        <v>3.1695274262302398E-2</v>
      </c>
      <c r="AD20" s="11">
        <v>1.62</v>
      </c>
      <c r="AE20" s="19">
        <v>1.5</v>
      </c>
    </row>
    <row r="21" spans="1:31">
      <c r="A21" s="15" t="s">
        <v>1014</v>
      </c>
      <c r="B21" s="7">
        <v>42352</v>
      </c>
      <c r="C21" s="8">
        <v>1.705736323</v>
      </c>
      <c r="D21" s="9">
        <v>1.63</v>
      </c>
      <c r="E21" s="10">
        <v>10.338200000000001</v>
      </c>
      <c r="F21" s="11">
        <v>0.68759982858701596</v>
      </c>
      <c r="G21" s="11">
        <v>5.35852594676125</v>
      </c>
      <c r="H21" s="11">
        <v>1.9827960383537799</v>
      </c>
      <c r="I21" s="12">
        <v>1.19913466527013</v>
      </c>
      <c r="J21" s="11"/>
      <c r="K21" s="11"/>
      <c r="L21" s="11"/>
      <c r="M21" s="11"/>
      <c r="N21" s="11">
        <v>6.3898010001829402</v>
      </c>
      <c r="O21" s="40">
        <v>9</v>
      </c>
      <c r="P21" s="40">
        <v>4</v>
      </c>
      <c r="Q21" s="40">
        <v>13</v>
      </c>
      <c r="R21" s="40"/>
      <c r="S21" s="40"/>
      <c r="T21" s="40"/>
      <c r="U21" s="40"/>
      <c r="V21" s="11">
        <v>0</v>
      </c>
      <c r="W21" s="11">
        <v>-3.0783970473388398</v>
      </c>
      <c r="X21" s="11">
        <v>-3.0783970473388398</v>
      </c>
      <c r="Y21" s="11"/>
      <c r="Z21" s="11">
        <v>-9.5060473085810705E-3</v>
      </c>
      <c r="AA21" s="11">
        <v>0.67175922565081803</v>
      </c>
      <c r="AB21" s="11">
        <v>0.866503402763666</v>
      </c>
      <c r="AC21" s="11">
        <v>1.89110701232586E-2</v>
      </c>
      <c r="AD21" s="11">
        <v>0.91</v>
      </c>
      <c r="AE21" s="19">
        <v>0</v>
      </c>
    </row>
    <row r="22" spans="1:31">
      <c r="A22" s="15" t="s">
        <v>1015</v>
      </c>
      <c r="B22" s="7">
        <v>42352</v>
      </c>
      <c r="C22" s="8">
        <v>8.0037645770000001</v>
      </c>
      <c r="D22" s="9">
        <v>7.94</v>
      </c>
      <c r="E22" s="10">
        <v>10.4397</v>
      </c>
      <c r="F22" s="11">
        <v>0.66727737331855297</v>
      </c>
      <c r="G22" s="11">
        <v>3.2039621970026499</v>
      </c>
      <c r="H22" s="11">
        <v>3.92104162933764</v>
      </c>
      <c r="I22" s="12">
        <v>3.6126522226743698</v>
      </c>
      <c r="J22" s="11"/>
      <c r="K22" s="11"/>
      <c r="L22" s="11"/>
      <c r="M22" s="11"/>
      <c r="N22" s="11">
        <v>8.3432022268625108</v>
      </c>
      <c r="O22" s="40">
        <v>10</v>
      </c>
      <c r="P22" s="40">
        <v>12</v>
      </c>
      <c r="Q22" s="40">
        <v>7</v>
      </c>
      <c r="R22" s="40"/>
      <c r="S22" s="40"/>
      <c r="T22" s="40"/>
      <c r="U22" s="40"/>
      <c r="V22" s="11">
        <v>0</v>
      </c>
      <c r="W22" s="11">
        <v>0.45456142007644301</v>
      </c>
      <c r="X22" s="11">
        <v>0.45456142007644301</v>
      </c>
      <c r="Y22" s="11"/>
      <c r="Z22" s="11">
        <v>1.3787522543069799E-2</v>
      </c>
      <c r="AA22" s="11">
        <v>0.13697356790345</v>
      </c>
      <c r="AB22" s="11">
        <v>0.77623279592360594</v>
      </c>
      <c r="AC22" s="11">
        <v>0.115105011409544</v>
      </c>
      <c r="AD22" s="11">
        <v>0.59</v>
      </c>
      <c r="AE22" s="19">
        <v>0</v>
      </c>
    </row>
    <row r="23" spans="1:31">
      <c r="A23" s="15" t="s">
        <v>1016</v>
      </c>
      <c r="B23" s="7">
        <v>42352</v>
      </c>
      <c r="C23" s="8">
        <v>2.4556742009999999</v>
      </c>
      <c r="D23" s="9">
        <v>1.41</v>
      </c>
      <c r="E23" s="10">
        <v>10.242000000000001</v>
      </c>
      <c r="F23" s="11">
        <v>0.83785406964724796</v>
      </c>
      <c r="G23" s="11">
        <v>3.9976442634769498</v>
      </c>
      <c r="H23" s="11">
        <v>1.4923598311433499</v>
      </c>
      <c r="I23" s="12">
        <v>1.0029289074287899</v>
      </c>
      <c r="J23" s="11"/>
      <c r="K23" s="11"/>
      <c r="L23" s="11"/>
      <c r="M23" s="11"/>
      <c r="N23" s="11">
        <v>4.55359919524214</v>
      </c>
      <c r="O23" s="40">
        <v>6</v>
      </c>
      <c r="P23" s="40">
        <v>9</v>
      </c>
      <c r="Q23" s="40">
        <v>14</v>
      </c>
      <c r="R23" s="40"/>
      <c r="S23" s="40"/>
      <c r="T23" s="40"/>
      <c r="U23" s="40"/>
      <c r="V23" s="11">
        <v>0</v>
      </c>
      <c r="W23" s="11">
        <v>0.29529039581689098</v>
      </c>
      <c r="X23" s="11">
        <v>0.29529039581689098</v>
      </c>
      <c r="Y23" s="11"/>
      <c r="Z23" s="11">
        <v>-8.2507910727108707E-3</v>
      </c>
      <c r="AA23" s="11">
        <v>0.347812915405177</v>
      </c>
      <c r="AB23" s="11">
        <v>0.73878661099785103</v>
      </c>
      <c r="AC23" s="11">
        <v>9.5562542649281299E-3</v>
      </c>
      <c r="AD23" s="11">
        <v>0.78</v>
      </c>
      <c r="AE23" s="19">
        <v>0</v>
      </c>
    </row>
    <row r="24" spans="1:31">
      <c r="A24" s="15" t="s">
        <v>1017</v>
      </c>
      <c r="B24" s="7">
        <v>40528</v>
      </c>
      <c r="C24" s="8">
        <v>123.908275405</v>
      </c>
      <c r="D24" s="9">
        <v>126.17</v>
      </c>
      <c r="E24" s="10">
        <v>17.05</v>
      </c>
      <c r="F24" s="11">
        <v>0.64935064935065501</v>
      </c>
      <c r="G24" s="11">
        <v>3.64741641337387</v>
      </c>
      <c r="H24" s="11">
        <v>2.3409363745498202</v>
      </c>
      <c r="I24" s="12">
        <v>1.7910447761193999</v>
      </c>
      <c r="J24" s="11">
        <v>2.5255562236921301</v>
      </c>
      <c r="K24" s="11">
        <v>17.557987090302799</v>
      </c>
      <c r="L24" s="11">
        <v>11.5396991175904</v>
      </c>
      <c r="M24" s="11"/>
      <c r="N24" s="11">
        <v>10.121213886713001</v>
      </c>
      <c r="O24" s="40">
        <v>11</v>
      </c>
      <c r="P24" s="40">
        <v>11</v>
      </c>
      <c r="Q24" s="40">
        <v>12</v>
      </c>
      <c r="R24" s="40">
        <v>10</v>
      </c>
      <c r="S24" s="40">
        <v>1</v>
      </c>
      <c r="T24" s="40">
        <v>1</v>
      </c>
      <c r="U24" s="40"/>
      <c r="V24" s="11">
        <v>68.481983966511805</v>
      </c>
      <c r="W24" s="11">
        <v>25.896460429368499</v>
      </c>
      <c r="X24" s="11">
        <v>3.6731751259758099</v>
      </c>
      <c r="Y24" s="11"/>
      <c r="Z24" s="11">
        <v>2.97345157207826E-3</v>
      </c>
      <c r="AA24" s="11">
        <v>0.63114115140655302</v>
      </c>
      <c r="AB24" s="11">
        <v>0.90137838866053099</v>
      </c>
      <c r="AC24" s="11">
        <v>-3.1067775572129097E-4</v>
      </c>
      <c r="AD24" s="11">
        <v>2.96</v>
      </c>
      <c r="AE24" s="19">
        <v>1</v>
      </c>
    </row>
    <row r="25" spans="1:31">
      <c r="A25" s="15" t="s">
        <v>1018</v>
      </c>
      <c r="B25" s="7">
        <v>40396</v>
      </c>
      <c r="C25" s="8">
        <v>10.557399999999999</v>
      </c>
      <c r="D25" s="9">
        <v>10.66</v>
      </c>
      <c r="E25" s="10">
        <v>14.973800000000001</v>
      </c>
      <c r="F25" s="11">
        <v>0.92746120974374102</v>
      </c>
      <c r="G25" s="11">
        <v>2.1258891973182599</v>
      </c>
      <c r="H25" s="11">
        <v>3.3438468387016602</v>
      </c>
      <c r="I25" s="12">
        <v>3.3302970078392402</v>
      </c>
      <c r="J25" s="11">
        <v>2.6333826835554199</v>
      </c>
      <c r="K25" s="11">
        <v>7.0601798120511203</v>
      </c>
      <c r="L25" s="11">
        <v>7.3909468472946198</v>
      </c>
      <c r="M25" s="11"/>
      <c r="N25" s="11">
        <v>7.08730932549126</v>
      </c>
      <c r="O25" s="40">
        <v>5</v>
      </c>
      <c r="P25" s="40">
        <v>14</v>
      </c>
      <c r="Q25" s="40">
        <v>10</v>
      </c>
      <c r="R25" s="40">
        <v>9</v>
      </c>
      <c r="S25" s="40">
        <v>10</v>
      </c>
      <c r="T25" s="40">
        <v>8</v>
      </c>
      <c r="U25" s="40"/>
      <c r="V25" s="11">
        <v>4.3881381381381397</v>
      </c>
      <c r="W25" s="11">
        <v>41.600975975975899</v>
      </c>
      <c r="X25" s="11">
        <v>30.6822447447447</v>
      </c>
      <c r="Y25" s="11"/>
      <c r="Z25" s="11">
        <v>-1.08133512301388E-3</v>
      </c>
      <c r="AA25" s="11">
        <v>-3.4905875679615499E-2</v>
      </c>
      <c r="AB25" s="11">
        <v>1.6011188639834601E-2</v>
      </c>
      <c r="AC25" s="11">
        <v>-1.29447818822848E-2</v>
      </c>
      <c r="AD25" s="11">
        <v>2.36</v>
      </c>
      <c r="AE25" s="19">
        <v>1</v>
      </c>
    </row>
    <row r="26" spans="1:31">
      <c r="A26" s="15" t="s">
        <v>1019</v>
      </c>
      <c r="B26" s="7">
        <v>41085</v>
      </c>
      <c r="C26" s="8">
        <v>46.298681483000003</v>
      </c>
      <c r="D26" s="9">
        <v>47.15</v>
      </c>
      <c r="E26" s="10">
        <v>13.4596</v>
      </c>
      <c r="F26" s="11">
        <v>0.316759955579071</v>
      </c>
      <c r="G26" s="11">
        <v>4.7700594700625896</v>
      </c>
      <c r="H26" s="11">
        <v>5.5464504442335896</v>
      </c>
      <c r="I26" s="12">
        <v>5.27567246247584</v>
      </c>
      <c r="J26" s="11">
        <v>4.4513425422939799</v>
      </c>
      <c r="K26" s="11">
        <v>8.4091770357453495</v>
      </c>
      <c r="L26" s="11"/>
      <c r="M26" s="11"/>
      <c r="N26" s="11">
        <v>7.6940949003811099</v>
      </c>
      <c r="O26" s="40">
        <v>14</v>
      </c>
      <c r="P26" s="40">
        <v>6</v>
      </c>
      <c r="Q26" s="40">
        <v>2</v>
      </c>
      <c r="R26" s="40">
        <v>7</v>
      </c>
      <c r="S26" s="40">
        <v>9</v>
      </c>
      <c r="T26" s="40"/>
      <c r="U26" s="40"/>
      <c r="V26" s="11">
        <v>40.215073210982098</v>
      </c>
      <c r="W26" s="11">
        <v>43.346100057626401</v>
      </c>
      <c r="X26" s="11">
        <v>21.8449325817069</v>
      </c>
      <c r="Y26" s="11"/>
      <c r="Z26" s="11"/>
      <c r="AA26" s="11"/>
      <c r="AB26" s="11"/>
      <c r="AC26" s="11">
        <v>1.43669051832004E-2</v>
      </c>
      <c r="AD26" s="11">
        <v>2.2999999999999998</v>
      </c>
      <c r="AE26" s="19">
        <v>0.5</v>
      </c>
    </row>
    <row r="27" spans="1:31">
      <c r="A27" s="41" t="s">
        <v>91</v>
      </c>
      <c r="B27" s="13"/>
      <c r="C27" s="13"/>
      <c r="D27" s="13"/>
      <c r="E27" s="42">
        <f t="shared" ref="E27:N27" si="0">SUMPRODUCT($D12:$D26,E12:E26)/SUMIF(E12:E26,"&lt;&gt;"&amp;"",$D12:$D26)</f>
        <v>27.795557620347076</v>
      </c>
      <c r="F27" s="42">
        <f t="shared" si="0"/>
        <v>0.59522746038185892</v>
      </c>
      <c r="G27" s="42">
        <f t="shared" si="0"/>
        <v>3.6785442873444114</v>
      </c>
      <c r="H27" s="42">
        <f t="shared" si="0"/>
        <v>3.5992269093622062</v>
      </c>
      <c r="I27" s="42">
        <f t="shared" si="0"/>
        <v>3.2430099020899612</v>
      </c>
      <c r="J27" s="42">
        <f t="shared" si="0"/>
        <v>3.6086762255089875</v>
      </c>
      <c r="K27" s="42">
        <f t="shared" si="0"/>
        <v>12.455610953673951</v>
      </c>
      <c r="L27" s="42">
        <f t="shared" si="0"/>
        <v>9.7935303707249375</v>
      </c>
      <c r="M27" s="42">
        <f t="shared" si="0"/>
        <v>12.3550690966493</v>
      </c>
      <c r="N27" s="42">
        <f t="shared" si="0"/>
        <v>10.633939239230463</v>
      </c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20"/>
    </row>
    <row r="28" spans="1:31">
      <c r="A28" s="44" t="s">
        <v>92</v>
      </c>
      <c r="B28" s="13"/>
      <c r="C28" s="13"/>
      <c r="D28" s="13"/>
      <c r="E28" s="13"/>
      <c r="F28" s="45">
        <f t="shared" ref="F28:N28" si="1">MAX(F12:F26)</f>
        <v>2.52528163646961</v>
      </c>
      <c r="G28" s="45">
        <f t="shared" si="1"/>
        <v>7.0284765871125403</v>
      </c>
      <c r="H28" s="45">
        <f t="shared" si="1"/>
        <v>8.6700336700336909</v>
      </c>
      <c r="I28" s="45">
        <f t="shared" si="1"/>
        <v>8.6110508033000492</v>
      </c>
      <c r="J28" s="45">
        <f t="shared" si="1"/>
        <v>6.21190723948268</v>
      </c>
      <c r="K28" s="45">
        <f t="shared" si="1"/>
        <v>17.557987090302799</v>
      </c>
      <c r="L28" s="45">
        <f t="shared" si="1"/>
        <v>11.5396991175904</v>
      </c>
      <c r="M28" s="45">
        <f t="shared" si="1"/>
        <v>12.3550690966493</v>
      </c>
      <c r="N28" s="45">
        <f t="shared" si="1"/>
        <v>15.898343911626499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20"/>
    </row>
    <row r="29" spans="1:31">
      <c r="A29" s="44" t="s">
        <v>93</v>
      </c>
      <c r="B29" s="13"/>
      <c r="C29" s="13"/>
      <c r="D29" s="13"/>
      <c r="E29" s="13"/>
      <c r="F29" s="45">
        <f t="shared" ref="F29:N29" si="2">MIN(F12:F26)</f>
        <v>-1.08342361863488</v>
      </c>
      <c r="G29" s="45">
        <f t="shared" si="2"/>
        <v>0.71704357418644904</v>
      </c>
      <c r="H29" s="45">
        <f t="shared" si="2"/>
        <v>-0.21857923497267101</v>
      </c>
      <c r="I29" s="45">
        <f t="shared" si="2"/>
        <v>-0.76086956521737004</v>
      </c>
      <c r="J29" s="45">
        <f t="shared" si="2"/>
        <v>-4.0966386554621703</v>
      </c>
      <c r="K29" s="45">
        <f t="shared" si="2"/>
        <v>7.02547773961071</v>
      </c>
      <c r="L29" s="45">
        <f t="shared" si="2"/>
        <v>6.8382467321440199</v>
      </c>
      <c r="M29" s="45">
        <f t="shared" si="2"/>
        <v>12.3550690966493</v>
      </c>
      <c r="N29" s="45">
        <f t="shared" si="2"/>
        <v>4.55359919524214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20"/>
    </row>
    <row r="30" spans="1:31">
      <c r="A30" s="54" t="s">
        <v>94</v>
      </c>
      <c r="B30" s="18"/>
      <c r="C30" s="18"/>
      <c r="D30" s="18"/>
      <c r="E30" s="18"/>
      <c r="F30" s="55">
        <f t="shared" ref="F30:N30" si="3">MEDIAN(F12:F26)</f>
        <v>0.71419761425106598</v>
      </c>
      <c r="G30" s="55">
        <f t="shared" si="3"/>
        <v>4.0877624578065097</v>
      </c>
      <c r="H30" s="55">
        <f t="shared" si="3"/>
        <v>3.3535648201165702</v>
      </c>
      <c r="I30" s="55">
        <f t="shared" si="3"/>
        <v>3.3302970078392402</v>
      </c>
      <c r="J30" s="55">
        <f t="shared" si="3"/>
        <v>4.5837426055317598</v>
      </c>
      <c r="K30" s="55">
        <f t="shared" si="3"/>
        <v>11.9443152178277</v>
      </c>
      <c r="L30" s="55">
        <f t="shared" si="3"/>
        <v>9.8417503684155907</v>
      </c>
      <c r="M30" s="55">
        <f t="shared" si="3"/>
        <v>12.3550690966493</v>
      </c>
      <c r="N30" s="55">
        <f t="shared" si="3"/>
        <v>8.4300215179442102</v>
      </c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56"/>
    </row>
    <row r="31" spans="1:31" ht="15.75" thickBot="1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3"/>
    </row>
    <row r="32" spans="1:31" ht="16.5" thickTop="1" thickBot="1"/>
    <row r="33" spans="1:31" ht="20.25" thickTop="1" thickBot="1">
      <c r="A33" s="37" t="s">
        <v>1020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9"/>
    </row>
    <row r="34" spans="1:31" ht="15.75" thickTop="1">
      <c r="A34" s="48" t="s">
        <v>1021</v>
      </c>
      <c r="B34" s="22">
        <v>39079</v>
      </c>
      <c r="C34" s="23">
        <v>94.485399999999998</v>
      </c>
      <c r="D34" s="24">
        <v>92.59</v>
      </c>
      <c r="E34" s="25">
        <v>20.555299999999999</v>
      </c>
      <c r="F34" s="26">
        <v>0.88787890686350401</v>
      </c>
      <c r="G34" s="26">
        <v>2.7133313012497302</v>
      </c>
      <c r="H34" s="26">
        <v>4.8445589247915199</v>
      </c>
      <c r="I34" s="27">
        <v>4.9328704885394998</v>
      </c>
      <c r="J34" s="26">
        <v>9.0038923711646408</v>
      </c>
      <c r="K34" s="26">
        <v>7.0166532805942197</v>
      </c>
      <c r="L34" s="26">
        <v>8.3527508403205406</v>
      </c>
      <c r="M34" s="26"/>
      <c r="N34" s="26">
        <v>7.8760675146579304</v>
      </c>
      <c r="O34" s="49">
        <v>3</v>
      </c>
      <c r="P34" s="49">
        <v>11</v>
      </c>
      <c r="Q34" s="49">
        <v>4</v>
      </c>
      <c r="R34" s="49">
        <v>2</v>
      </c>
      <c r="S34" s="49">
        <v>14</v>
      </c>
      <c r="T34" s="49">
        <v>14</v>
      </c>
      <c r="U34" s="49"/>
      <c r="V34" s="26">
        <v>0</v>
      </c>
      <c r="W34" s="26">
        <v>0.76766393858688498</v>
      </c>
      <c r="X34" s="26">
        <v>0.76766393858688498</v>
      </c>
      <c r="Y34" s="26"/>
      <c r="Z34" s="26">
        <v>-2.00783522403753E-2</v>
      </c>
      <c r="AA34" s="26">
        <v>1.71586306842564</v>
      </c>
      <c r="AB34" s="26">
        <v>0.812315808500782</v>
      </c>
      <c r="AC34" s="26">
        <v>0.10936064248593801</v>
      </c>
      <c r="AD34" s="26">
        <v>1.18</v>
      </c>
      <c r="AE34" s="28">
        <v>1</v>
      </c>
    </row>
    <row r="35" spans="1:31">
      <c r="A35" s="15" t="s">
        <v>1022</v>
      </c>
      <c r="B35" s="7">
        <v>37956</v>
      </c>
      <c r="C35" s="8">
        <v>12.957740026</v>
      </c>
      <c r="D35" s="9">
        <v>13.16</v>
      </c>
      <c r="E35" s="10">
        <v>64.481499999999997</v>
      </c>
      <c r="F35" s="11">
        <v>0.55704311781958904</v>
      </c>
      <c r="G35" s="11">
        <v>6.0990739582853299</v>
      </c>
      <c r="H35" s="11">
        <v>4.5258917644007504</v>
      </c>
      <c r="I35" s="12">
        <v>3.9460872817311801</v>
      </c>
      <c r="J35" s="11">
        <v>3.10210516553833</v>
      </c>
      <c r="K35" s="11">
        <v>17.581874068901001</v>
      </c>
      <c r="L35" s="11">
        <v>11.880764038057601</v>
      </c>
      <c r="M35" s="11">
        <v>13.1861382700893</v>
      </c>
      <c r="N35" s="11">
        <v>15.9681720499904</v>
      </c>
      <c r="O35" s="40">
        <v>12</v>
      </c>
      <c r="P35" s="40">
        <v>2</v>
      </c>
      <c r="Q35" s="40">
        <v>6</v>
      </c>
      <c r="R35" s="40">
        <v>13</v>
      </c>
      <c r="S35" s="40">
        <v>3</v>
      </c>
      <c r="T35" s="40">
        <v>3</v>
      </c>
      <c r="U35" s="40">
        <v>1</v>
      </c>
      <c r="V35" s="11">
        <v>0</v>
      </c>
      <c r="W35" s="11">
        <v>0.46071656067894701</v>
      </c>
      <c r="X35" s="11">
        <v>0.46071656067894701</v>
      </c>
      <c r="Y35" s="11"/>
      <c r="Z35" s="11">
        <v>1.1521541152073199E-2</v>
      </c>
      <c r="AA35" s="11">
        <v>0.70919764572369004</v>
      </c>
      <c r="AB35" s="11">
        <v>0.93604272932589205</v>
      </c>
      <c r="AC35" s="11">
        <v>7.5023313207891497E-4</v>
      </c>
      <c r="AD35" s="11">
        <v>1.44</v>
      </c>
      <c r="AE35" s="19">
        <v>1</v>
      </c>
    </row>
    <row r="36" spans="1:31">
      <c r="A36" s="15" t="s">
        <v>1023</v>
      </c>
      <c r="B36" s="7">
        <v>37956</v>
      </c>
      <c r="C36" s="8">
        <v>6.678094744</v>
      </c>
      <c r="D36" s="9">
        <v>6.84</v>
      </c>
      <c r="E36" s="10">
        <v>47.11</v>
      </c>
      <c r="F36" s="11">
        <v>0.59898141128988902</v>
      </c>
      <c r="G36" s="11">
        <v>4.9912637284267802</v>
      </c>
      <c r="H36" s="11">
        <v>4.1705823690570698</v>
      </c>
      <c r="I36" s="12">
        <v>3.7066714803351202</v>
      </c>
      <c r="J36" s="11">
        <v>4.50380104570349</v>
      </c>
      <c r="K36" s="11">
        <v>14.3839350711609</v>
      </c>
      <c r="L36" s="11">
        <v>10.8789767952179</v>
      </c>
      <c r="M36" s="11">
        <v>11.4997549128221</v>
      </c>
      <c r="N36" s="11">
        <v>13.110549028886901</v>
      </c>
      <c r="O36" s="40">
        <v>11</v>
      </c>
      <c r="P36" s="40">
        <v>4</v>
      </c>
      <c r="Q36" s="40">
        <v>9</v>
      </c>
      <c r="R36" s="40">
        <v>11</v>
      </c>
      <c r="S36" s="40">
        <v>5</v>
      </c>
      <c r="T36" s="40">
        <v>4</v>
      </c>
      <c r="U36" s="40">
        <v>3</v>
      </c>
      <c r="V36" s="11">
        <v>0</v>
      </c>
      <c r="W36" s="11">
        <v>0.570018067748991</v>
      </c>
      <c r="X36" s="11">
        <v>0.570018067748991</v>
      </c>
      <c r="Y36" s="11"/>
      <c r="Z36" s="11">
        <v>1.2429131416379E-2</v>
      </c>
      <c r="AA36" s="11">
        <v>0.49268843104786902</v>
      </c>
      <c r="AB36" s="11">
        <v>0.93276084051290697</v>
      </c>
      <c r="AC36" s="11">
        <v>9.0557942164675304E-3</v>
      </c>
      <c r="AD36" s="11">
        <v>1.53</v>
      </c>
      <c r="AE36" s="19">
        <v>0.75</v>
      </c>
    </row>
    <row r="37" spans="1:31">
      <c r="A37" s="15" t="s">
        <v>1024</v>
      </c>
      <c r="B37" s="7">
        <v>37956</v>
      </c>
      <c r="C37" s="8">
        <v>12.674843093</v>
      </c>
      <c r="D37" s="9">
        <v>12.8</v>
      </c>
      <c r="E37" s="10">
        <v>38.268700000000003</v>
      </c>
      <c r="F37" s="11">
        <v>0.72751583873575898</v>
      </c>
      <c r="G37" s="11">
        <v>4.3090618679779</v>
      </c>
      <c r="H37" s="11">
        <v>3.9037873090258501</v>
      </c>
      <c r="I37" s="12">
        <v>3.5036093613499499</v>
      </c>
      <c r="J37" s="11">
        <v>5.73683977851704</v>
      </c>
      <c r="K37" s="11">
        <v>12.3802800244944</v>
      </c>
      <c r="L37" s="11">
        <v>10.2744083701843</v>
      </c>
      <c r="M37" s="11">
        <v>10.567618174532299</v>
      </c>
      <c r="N37" s="11">
        <v>11.2571553593221</v>
      </c>
      <c r="O37" s="40">
        <v>8</v>
      </c>
      <c r="P37" s="40">
        <v>7</v>
      </c>
      <c r="Q37" s="40">
        <v>11</v>
      </c>
      <c r="R37" s="40">
        <v>9</v>
      </c>
      <c r="S37" s="40">
        <v>8</v>
      </c>
      <c r="T37" s="40">
        <v>5</v>
      </c>
      <c r="U37" s="40">
        <v>6</v>
      </c>
      <c r="V37" s="11">
        <v>0</v>
      </c>
      <c r="W37" s="11">
        <v>0.31538918571486901</v>
      </c>
      <c r="X37" s="11">
        <v>0.31538918571486901</v>
      </c>
      <c r="Y37" s="11"/>
      <c r="Z37" s="11">
        <v>1.3836510001700801E-2</v>
      </c>
      <c r="AA37" s="11">
        <v>0.31783128969786201</v>
      </c>
      <c r="AB37" s="11">
        <v>0.91661534304880798</v>
      </c>
      <c r="AC37" s="11">
        <v>2.5762195439579399E-2</v>
      </c>
      <c r="AD37" s="11">
        <v>1.6</v>
      </c>
      <c r="AE37" s="19">
        <v>0.75</v>
      </c>
    </row>
    <row r="38" spans="1:31">
      <c r="A38" s="15" t="s">
        <v>1025</v>
      </c>
      <c r="B38" s="7">
        <v>37956</v>
      </c>
      <c r="C38" s="8">
        <v>10.01558852</v>
      </c>
      <c r="D38" s="9">
        <v>10.130000000000001</v>
      </c>
      <c r="E38" s="10">
        <v>28.697600000000001</v>
      </c>
      <c r="F38" s="11">
        <v>0.52508608399275403</v>
      </c>
      <c r="G38" s="11">
        <v>3.2666661868743199</v>
      </c>
      <c r="H38" s="11">
        <v>3.13751141076601</v>
      </c>
      <c r="I38" s="12">
        <v>2.85804402835821</v>
      </c>
      <c r="J38" s="11">
        <v>6.1121258957425901</v>
      </c>
      <c r="K38" s="11">
        <v>9.4093741083311109</v>
      </c>
      <c r="L38" s="11">
        <v>8.6642280661309794</v>
      </c>
      <c r="M38" s="11">
        <v>8.9367217020596392</v>
      </c>
      <c r="N38" s="11">
        <v>8.7407545708741505</v>
      </c>
      <c r="O38" s="40">
        <v>13</v>
      </c>
      <c r="P38" s="40">
        <v>9</v>
      </c>
      <c r="Q38" s="40">
        <v>12</v>
      </c>
      <c r="R38" s="40">
        <v>7</v>
      </c>
      <c r="S38" s="40">
        <v>12</v>
      </c>
      <c r="T38" s="40">
        <v>12</v>
      </c>
      <c r="U38" s="40">
        <v>9</v>
      </c>
      <c r="V38" s="11">
        <v>0</v>
      </c>
      <c r="W38" s="11">
        <v>0.46330459031329801</v>
      </c>
      <c r="X38" s="11">
        <v>0.46330459031329801</v>
      </c>
      <c r="Y38" s="11"/>
      <c r="Z38" s="11">
        <v>-9.6668421012258508E-3</v>
      </c>
      <c r="AA38" s="11">
        <v>0.82569784706864602</v>
      </c>
      <c r="AB38" s="11">
        <v>0.15194878063426001</v>
      </c>
      <c r="AC38" s="11">
        <v>4.7276043820319497E-2</v>
      </c>
      <c r="AD38" s="11">
        <v>1.63</v>
      </c>
      <c r="AE38" s="19">
        <v>1</v>
      </c>
    </row>
    <row r="39" spans="1:31">
      <c r="A39" s="15" t="s">
        <v>1026</v>
      </c>
      <c r="B39" s="7">
        <v>38177</v>
      </c>
      <c r="C39" s="8">
        <v>34.542422051999999</v>
      </c>
      <c r="D39" s="9">
        <v>33.979999999999997</v>
      </c>
      <c r="E39" s="10">
        <v>30.611899999999999</v>
      </c>
      <c r="F39" s="11">
        <v>0.51122595727635101</v>
      </c>
      <c r="G39" s="11">
        <v>2.93866433519403</v>
      </c>
      <c r="H39" s="11">
        <v>4.3617148214437904</v>
      </c>
      <c r="I39" s="12">
        <v>4.0743196151427101</v>
      </c>
      <c r="J39" s="11">
        <v>6.9721526241669904</v>
      </c>
      <c r="K39" s="11">
        <v>10.5103409107553</v>
      </c>
      <c r="L39" s="11">
        <v>9.2183897031077109</v>
      </c>
      <c r="M39" s="11">
        <v>9.4460100157361993</v>
      </c>
      <c r="N39" s="11">
        <v>9.7928930361171194</v>
      </c>
      <c r="O39" s="40">
        <v>14</v>
      </c>
      <c r="P39" s="40">
        <v>10</v>
      </c>
      <c r="Q39" s="40">
        <v>7</v>
      </c>
      <c r="R39" s="40">
        <v>6</v>
      </c>
      <c r="S39" s="40">
        <v>9</v>
      </c>
      <c r="T39" s="40">
        <v>9</v>
      </c>
      <c r="U39" s="40">
        <v>8</v>
      </c>
      <c r="V39" s="11">
        <v>0</v>
      </c>
      <c r="W39" s="11">
        <v>0.43970978461138099</v>
      </c>
      <c r="X39" s="11">
        <v>0.43970978461138099</v>
      </c>
      <c r="Y39" s="11"/>
      <c r="Z39" s="11">
        <v>-2.7849870533557699E-3</v>
      </c>
      <c r="AA39" s="11">
        <v>0.96556579155256606</v>
      </c>
      <c r="AB39" s="11">
        <v>1.01077129253369E-2</v>
      </c>
      <c r="AC39" s="11">
        <v>7.0069837726231099E-2</v>
      </c>
      <c r="AD39" s="11">
        <v>0.79</v>
      </c>
      <c r="AE39" s="19">
        <v>1</v>
      </c>
    </row>
    <row r="40" spans="1:31">
      <c r="A40" s="15" t="s">
        <v>1027</v>
      </c>
      <c r="B40" s="7">
        <v>37973</v>
      </c>
      <c r="C40" s="8">
        <v>6.7380571628999997</v>
      </c>
      <c r="D40" s="9">
        <v>11.02</v>
      </c>
      <c r="E40" s="10">
        <v>23.833400000000001</v>
      </c>
      <c r="F40" s="11">
        <v>0.78953934375622903</v>
      </c>
      <c r="G40" s="11">
        <v>2.6571619322464799</v>
      </c>
      <c r="H40" s="11">
        <v>4.8732943469785601</v>
      </c>
      <c r="I40" s="12">
        <v>4.74101939827551</v>
      </c>
      <c r="J40" s="11">
        <v>12.621973982034101</v>
      </c>
      <c r="K40" s="11">
        <v>9.5212833508706805</v>
      </c>
      <c r="L40" s="11">
        <v>9.1172020642893905</v>
      </c>
      <c r="M40" s="11">
        <v>7.7144742310418302</v>
      </c>
      <c r="N40" s="11">
        <v>7.1747391397039202</v>
      </c>
      <c r="O40" s="40">
        <v>6</v>
      </c>
      <c r="P40" s="40">
        <v>12</v>
      </c>
      <c r="Q40" s="40">
        <v>3</v>
      </c>
      <c r="R40" s="40">
        <v>1</v>
      </c>
      <c r="S40" s="40">
        <v>11</v>
      </c>
      <c r="T40" s="40">
        <v>10</v>
      </c>
      <c r="U40" s="40">
        <v>12</v>
      </c>
      <c r="V40" s="11">
        <v>0</v>
      </c>
      <c r="W40" s="11">
        <v>2.80957510780518</v>
      </c>
      <c r="X40" s="11">
        <v>2.80957510780518</v>
      </c>
      <c r="Y40" s="11"/>
      <c r="Z40" s="11">
        <v>-1.2819353000337401E-2</v>
      </c>
      <c r="AA40" s="11">
        <v>2.8087315889251299</v>
      </c>
      <c r="AB40" s="11">
        <v>4.9373830838258699E-2</v>
      </c>
      <c r="AC40" s="11">
        <v>0.13649818138362799</v>
      </c>
      <c r="AD40" s="11">
        <v>0.75</v>
      </c>
      <c r="AE40" s="19">
        <v>1</v>
      </c>
    </row>
    <row r="41" spans="1:31">
      <c r="A41" s="15" t="s">
        <v>1028</v>
      </c>
      <c r="B41" s="7">
        <v>37973</v>
      </c>
      <c r="C41" s="8">
        <v>2.4167937004</v>
      </c>
      <c r="D41" s="9">
        <v>5.38</v>
      </c>
      <c r="E41" s="10">
        <v>27.9359</v>
      </c>
      <c r="F41" s="11">
        <v>0.68297148458897905</v>
      </c>
      <c r="G41" s="11">
        <v>2.3094417567285599</v>
      </c>
      <c r="H41" s="11">
        <v>2.7553812879779902</v>
      </c>
      <c r="I41" s="12">
        <v>2.9325718496683799</v>
      </c>
      <c r="J41" s="11">
        <v>4.5231413925992401</v>
      </c>
      <c r="K41" s="11">
        <v>9.5317258912569507</v>
      </c>
      <c r="L41" s="11">
        <v>8.3998240013707797</v>
      </c>
      <c r="M41" s="11">
        <v>8.5931202807523892</v>
      </c>
      <c r="N41" s="11">
        <v>8.5414181338554709</v>
      </c>
      <c r="O41" s="40">
        <v>9</v>
      </c>
      <c r="P41" s="40">
        <v>13</v>
      </c>
      <c r="Q41" s="40">
        <v>13</v>
      </c>
      <c r="R41" s="40">
        <v>10</v>
      </c>
      <c r="S41" s="40">
        <v>10</v>
      </c>
      <c r="T41" s="40">
        <v>13</v>
      </c>
      <c r="U41" s="40">
        <v>10</v>
      </c>
      <c r="V41" s="11">
        <v>0</v>
      </c>
      <c r="W41" s="11">
        <v>2.9368650227724502</v>
      </c>
      <c r="X41" s="11">
        <v>2.9368650227724502</v>
      </c>
      <c r="Y41" s="11"/>
      <c r="Z41" s="11">
        <v>6.2983400788217299E-3</v>
      </c>
      <c r="AA41" s="11">
        <v>-4.9197564126703397E-2</v>
      </c>
      <c r="AB41" s="11">
        <v>9.0527905190648898E-3</v>
      </c>
      <c r="AC41" s="11">
        <v>6.7280189972934897E-3</v>
      </c>
      <c r="AD41" s="11">
        <v>0.75</v>
      </c>
      <c r="AE41" s="19">
        <v>0</v>
      </c>
    </row>
    <row r="42" spans="1:31">
      <c r="A42" s="15" t="s">
        <v>1029</v>
      </c>
      <c r="B42" s="7">
        <v>37973</v>
      </c>
      <c r="C42" s="8">
        <v>5.9042744630000001</v>
      </c>
      <c r="D42" s="9">
        <v>5.93</v>
      </c>
      <c r="E42" s="10">
        <v>48.583599999999997</v>
      </c>
      <c r="F42" s="11">
        <v>0.78142340619289397</v>
      </c>
      <c r="G42" s="11">
        <v>4.56248641412542</v>
      </c>
      <c r="H42" s="11">
        <v>3.9232505160482898</v>
      </c>
      <c r="I42" s="12">
        <v>4.0389742491567997</v>
      </c>
      <c r="J42" s="11">
        <v>4.30813491637503</v>
      </c>
      <c r="K42" s="11">
        <v>14.053645821461</v>
      </c>
      <c r="L42" s="11">
        <v>9.8978382498625699</v>
      </c>
      <c r="M42" s="11">
        <v>11.235844206331</v>
      </c>
      <c r="N42" s="11">
        <v>13.4407588476295</v>
      </c>
      <c r="O42" s="40">
        <v>7</v>
      </c>
      <c r="P42" s="40">
        <v>5</v>
      </c>
      <c r="Q42" s="40">
        <v>10</v>
      </c>
      <c r="R42" s="40">
        <v>12</v>
      </c>
      <c r="S42" s="40">
        <v>6</v>
      </c>
      <c r="T42" s="40">
        <v>7</v>
      </c>
      <c r="U42" s="40">
        <v>4</v>
      </c>
      <c r="V42" s="11">
        <v>0</v>
      </c>
      <c r="W42" s="11">
        <v>0.43500254375646702</v>
      </c>
      <c r="X42" s="11">
        <v>0.43500254375646702</v>
      </c>
      <c r="Y42" s="11"/>
      <c r="Z42" s="11">
        <v>1.38135190500547E-2</v>
      </c>
      <c r="AA42" s="11">
        <v>-0.135877162177648</v>
      </c>
      <c r="AB42" s="11">
        <v>3.6675070847012201E-2</v>
      </c>
      <c r="AC42" s="11">
        <v>8.4255419216489602E-3</v>
      </c>
      <c r="AD42" s="11">
        <v>0.73</v>
      </c>
      <c r="AE42" s="19">
        <v>1</v>
      </c>
    </row>
    <row r="43" spans="1:31">
      <c r="A43" s="15" t="s">
        <v>1030</v>
      </c>
      <c r="B43" s="7">
        <v>37973</v>
      </c>
      <c r="C43" s="8">
        <v>5.1281133035000002</v>
      </c>
      <c r="D43" s="9">
        <v>5.18</v>
      </c>
      <c r="E43" s="10">
        <v>39.811799999999998</v>
      </c>
      <c r="F43" s="11">
        <v>0.88412154200527804</v>
      </c>
      <c r="G43" s="11">
        <v>4.3721047291717303</v>
      </c>
      <c r="H43" s="11">
        <v>4.7331674234332803</v>
      </c>
      <c r="I43" s="12">
        <v>4.8490147640543002</v>
      </c>
      <c r="J43" s="11">
        <v>6.0290827740492103</v>
      </c>
      <c r="K43" s="11">
        <v>13.2705304352857</v>
      </c>
      <c r="L43" s="11">
        <v>9.9667546294593894</v>
      </c>
      <c r="M43" s="11">
        <v>10.5551272278064</v>
      </c>
      <c r="N43" s="11">
        <v>11.652845325366499</v>
      </c>
      <c r="O43" s="40">
        <v>4</v>
      </c>
      <c r="P43" s="40">
        <v>6</v>
      </c>
      <c r="Q43" s="40">
        <v>5</v>
      </c>
      <c r="R43" s="40">
        <v>8</v>
      </c>
      <c r="S43" s="40">
        <v>7</v>
      </c>
      <c r="T43" s="40">
        <v>6</v>
      </c>
      <c r="U43" s="40">
        <v>7</v>
      </c>
      <c r="V43" s="11">
        <v>0</v>
      </c>
      <c r="W43" s="11">
        <v>0.46501781356809102</v>
      </c>
      <c r="X43" s="11">
        <v>0.46501781356809102</v>
      </c>
      <c r="Y43" s="11"/>
      <c r="Z43" s="11">
        <v>1.77947048838638E-2</v>
      </c>
      <c r="AA43" s="11">
        <v>-0.110854273721415</v>
      </c>
      <c r="AB43" s="11">
        <v>3.9436042370928098E-2</v>
      </c>
      <c r="AC43" s="11">
        <v>2.1792341059039499E-2</v>
      </c>
      <c r="AD43" s="11">
        <v>0.7</v>
      </c>
      <c r="AE43" s="19">
        <v>1</v>
      </c>
    </row>
    <row r="44" spans="1:31">
      <c r="A44" s="15" t="s">
        <v>1031</v>
      </c>
      <c r="B44" s="7">
        <v>37973</v>
      </c>
      <c r="C44" s="8">
        <v>4.5650795930000001</v>
      </c>
      <c r="D44" s="9">
        <v>4.4800000000000004</v>
      </c>
      <c r="E44" s="10">
        <v>54.376100000000001</v>
      </c>
      <c r="F44" s="11">
        <v>1.00398249485472</v>
      </c>
      <c r="G44" s="11">
        <v>3.5847701559979002</v>
      </c>
      <c r="H44" s="11">
        <v>5.5410092524839296</v>
      </c>
      <c r="I44" s="12">
        <v>5.6706330004411303</v>
      </c>
      <c r="J44" s="11">
        <v>8.4667156045288703</v>
      </c>
      <c r="K44" s="11">
        <v>16.071424845458001</v>
      </c>
      <c r="L44" s="11">
        <v>9.6556715844196006</v>
      </c>
      <c r="M44" s="11">
        <v>11.0720157789368</v>
      </c>
      <c r="N44" s="11">
        <v>14.464785697223199</v>
      </c>
      <c r="O44" s="40">
        <v>2</v>
      </c>
      <c r="P44" s="40">
        <v>8</v>
      </c>
      <c r="Q44" s="40">
        <v>2</v>
      </c>
      <c r="R44" s="40">
        <v>3</v>
      </c>
      <c r="S44" s="40">
        <v>4</v>
      </c>
      <c r="T44" s="40">
        <v>8</v>
      </c>
      <c r="U44" s="40">
        <v>5</v>
      </c>
      <c r="V44" s="11">
        <v>0</v>
      </c>
      <c r="W44" s="11">
        <v>0.42602786111567997</v>
      </c>
      <c r="X44" s="11">
        <v>0.42602786111567997</v>
      </c>
      <c r="Y44" s="11"/>
      <c r="Z44" s="11">
        <v>2.3114398946937099E-2</v>
      </c>
      <c r="AA44" s="11">
        <v>-5.8667711385983402E-2</v>
      </c>
      <c r="AB44" s="11">
        <v>2.9056907085973201E-2</v>
      </c>
      <c r="AC44" s="11">
        <v>6.3154669029306595E-2</v>
      </c>
      <c r="AD44" s="11">
        <v>0.53</v>
      </c>
      <c r="AE44" s="19">
        <v>1</v>
      </c>
    </row>
    <row r="45" spans="1:31">
      <c r="A45" s="15" t="s">
        <v>1032</v>
      </c>
      <c r="B45" s="7">
        <v>38243</v>
      </c>
      <c r="C45" s="8">
        <v>85.462800000000001</v>
      </c>
      <c r="D45" s="9">
        <v>90.4</v>
      </c>
      <c r="E45" s="10">
        <v>23.790500000000002</v>
      </c>
      <c r="F45" s="11">
        <v>0.62003307406985897</v>
      </c>
      <c r="G45" s="11">
        <v>2.28073946689595</v>
      </c>
      <c r="H45" s="11">
        <v>4.2852947235993799</v>
      </c>
      <c r="I45" s="12">
        <v>4.05495245676497</v>
      </c>
      <c r="J45" s="11">
        <v>8.4314011467325507</v>
      </c>
      <c r="K45" s="11">
        <v>8.9498328418448096</v>
      </c>
      <c r="L45" s="11">
        <v>8.7725980788387901</v>
      </c>
      <c r="M45" s="11">
        <v>8.11545677086065</v>
      </c>
      <c r="N45" s="11">
        <v>7.62506504229441</v>
      </c>
      <c r="O45" s="40">
        <v>10</v>
      </c>
      <c r="P45" s="40">
        <v>14</v>
      </c>
      <c r="Q45" s="40">
        <v>8</v>
      </c>
      <c r="R45" s="40">
        <v>4</v>
      </c>
      <c r="S45" s="40">
        <v>13</v>
      </c>
      <c r="T45" s="40">
        <v>11</v>
      </c>
      <c r="U45" s="40">
        <v>11</v>
      </c>
      <c r="V45" s="11">
        <v>0</v>
      </c>
      <c r="W45" s="11">
        <v>0.374904374762068</v>
      </c>
      <c r="X45" s="11">
        <v>0.374904374762068</v>
      </c>
      <c r="Y45" s="11"/>
      <c r="Z45" s="11">
        <v>-1.9787500915939798E-3</v>
      </c>
      <c r="AA45" s="11">
        <v>1.03093051342555</v>
      </c>
      <c r="AB45" s="11">
        <v>0.75260491274101604</v>
      </c>
      <c r="AC45" s="11">
        <v>0.36877845894923</v>
      </c>
      <c r="AD45" s="11">
        <v>0.75</v>
      </c>
      <c r="AE45" s="19">
        <v>0.5</v>
      </c>
    </row>
    <row r="46" spans="1:31">
      <c r="A46" s="15" t="s">
        <v>1033</v>
      </c>
      <c r="B46" s="7">
        <v>38208</v>
      </c>
      <c r="C46" s="8">
        <v>27.168299999999999</v>
      </c>
      <c r="D46" s="9">
        <v>27.61</v>
      </c>
      <c r="E46" s="10">
        <v>63.982999999999997</v>
      </c>
      <c r="F46" s="11">
        <v>0.86069643898671899</v>
      </c>
      <c r="G46" s="11">
        <v>5.23865916641995</v>
      </c>
      <c r="H46" s="11">
        <v>5.5807659939604903</v>
      </c>
      <c r="I46" s="12">
        <v>5.1262671902469403</v>
      </c>
      <c r="J46" s="11">
        <v>7.9007723700630601</v>
      </c>
      <c r="K46" s="11">
        <v>21.275730138751499</v>
      </c>
      <c r="L46" s="11">
        <v>12.3116318844388</v>
      </c>
      <c r="M46" s="11">
        <v>12.678142971962901</v>
      </c>
      <c r="N46" s="11">
        <v>16.893711231264799</v>
      </c>
      <c r="O46" s="40">
        <v>5</v>
      </c>
      <c r="P46" s="40">
        <v>3</v>
      </c>
      <c r="Q46" s="40">
        <v>1</v>
      </c>
      <c r="R46" s="40">
        <v>5</v>
      </c>
      <c r="S46" s="40">
        <v>2</v>
      </c>
      <c r="T46" s="40">
        <v>2</v>
      </c>
      <c r="U46" s="40">
        <v>2</v>
      </c>
      <c r="V46" s="11">
        <v>0</v>
      </c>
      <c r="W46" s="11">
        <v>32.303345347847298</v>
      </c>
      <c r="X46" s="11">
        <v>32.303345347847298</v>
      </c>
      <c r="Y46" s="11"/>
      <c r="Z46" s="11">
        <v>2.0912544759464101E-2</v>
      </c>
      <c r="AA46" s="11">
        <v>0.49736522107638997</v>
      </c>
      <c r="AB46" s="11">
        <v>0.71648094444904897</v>
      </c>
      <c r="AC46" s="11">
        <v>4.5726443394891E-2</v>
      </c>
      <c r="AD46" s="11">
        <v>1.5</v>
      </c>
      <c r="AE46" s="19">
        <v>1</v>
      </c>
    </row>
    <row r="47" spans="1:31">
      <c r="A47" s="15" t="s">
        <v>1034</v>
      </c>
      <c r="B47" s="7">
        <v>40014</v>
      </c>
      <c r="C47" s="8">
        <v>8.5136000000000003</v>
      </c>
      <c r="D47" s="9">
        <v>8.91</v>
      </c>
      <c r="E47" s="10">
        <v>25.445</v>
      </c>
      <c r="F47" s="11">
        <v>1.0724925521350599</v>
      </c>
      <c r="G47" s="11">
        <v>7.0016820857863804</v>
      </c>
      <c r="H47" s="11">
        <v>2.6297745331343498</v>
      </c>
      <c r="I47" s="12">
        <v>1.7962874059849601</v>
      </c>
      <c r="J47" s="11">
        <v>1.8900412445441099</v>
      </c>
      <c r="K47" s="11">
        <v>22.603853693308199</v>
      </c>
      <c r="L47" s="11">
        <v>12.800327794302</v>
      </c>
      <c r="M47" s="11"/>
      <c r="N47" s="11">
        <v>14.399308736137799</v>
      </c>
      <c r="O47" s="40">
        <v>1</v>
      </c>
      <c r="P47" s="40">
        <v>1</v>
      </c>
      <c r="Q47" s="40">
        <v>14</v>
      </c>
      <c r="R47" s="40">
        <v>14</v>
      </c>
      <c r="S47" s="40">
        <v>1</v>
      </c>
      <c r="T47" s="40">
        <v>1</v>
      </c>
      <c r="U47" s="40"/>
      <c r="V47" s="11">
        <v>0</v>
      </c>
      <c r="W47" s="11">
        <v>2.9944688155635899</v>
      </c>
      <c r="X47" s="11">
        <v>2.9944688155635899</v>
      </c>
      <c r="Y47" s="11"/>
      <c r="Z47" s="11">
        <v>1.49152399504E-2</v>
      </c>
      <c r="AA47" s="11">
        <v>0.92078925745362805</v>
      </c>
      <c r="AB47" s="11">
        <v>0.94800349729190403</v>
      </c>
      <c r="AC47" s="11">
        <v>1.17835271674923E-3</v>
      </c>
      <c r="AD47" s="11">
        <v>0.5</v>
      </c>
      <c r="AE47" s="19">
        <v>1.5</v>
      </c>
    </row>
    <row r="48" spans="1:31">
      <c r="A48" s="41" t="s">
        <v>91</v>
      </c>
      <c r="B48" s="13"/>
      <c r="C48" s="13"/>
      <c r="D48" s="13"/>
      <c r="E48" s="42">
        <f t="shared" ref="E48:N48" si="4">SUMPRODUCT($D34:$D47,E34:E47)/SUMIF(E34:E47,"&lt;&gt;"&amp;"",$D34:$D47)</f>
        <v>31.027006994305893</v>
      </c>
      <c r="F48" s="42">
        <f t="shared" si="4"/>
        <v>0.73413257939630294</v>
      </c>
      <c r="G48" s="42">
        <f t="shared" si="4"/>
        <v>3.2715425535828353</v>
      </c>
      <c r="H48" s="42">
        <f t="shared" si="4"/>
        <v>4.4841774310895701</v>
      </c>
      <c r="I48" s="42">
        <f t="shared" si="4"/>
        <v>4.3021459954968808</v>
      </c>
      <c r="J48" s="42">
        <f t="shared" si="4"/>
        <v>7.7125480753705258</v>
      </c>
      <c r="K48" s="42">
        <f t="shared" si="4"/>
        <v>10.866094963638172</v>
      </c>
      <c r="L48" s="42">
        <f t="shared" si="4"/>
        <v>9.3874307650961129</v>
      </c>
      <c r="M48" s="42">
        <f t="shared" si="4"/>
        <v>9.6284424908559156</v>
      </c>
      <c r="N48" s="42">
        <f t="shared" si="4"/>
        <v>9.7694514472759035</v>
      </c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20"/>
    </row>
    <row r="49" spans="1:31">
      <c r="A49" s="44" t="s">
        <v>92</v>
      </c>
      <c r="B49" s="13"/>
      <c r="C49" s="13"/>
      <c r="D49" s="13"/>
      <c r="E49" s="13"/>
      <c r="F49" s="45">
        <f t="shared" ref="F49:N49" si="5">MAX(F34:F47)</f>
        <v>1.0724925521350599</v>
      </c>
      <c r="G49" s="45">
        <f t="shared" si="5"/>
        <v>7.0016820857863804</v>
      </c>
      <c r="H49" s="45">
        <f t="shared" si="5"/>
        <v>5.5807659939604903</v>
      </c>
      <c r="I49" s="45">
        <f t="shared" si="5"/>
        <v>5.6706330004411303</v>
      </c>
      <c r="J49" s="45">
        <f t="shared" si="5"/>
        <v>12.621973982034101</v>
      </c>
      <c r="K49" s="45">
        <f t="shared" si="5"/>
        <v>22.603853693308199</v>
      </c>
      <c r="L49" s="45">
        <f t="shared" si="5"/>
        <v>12.800327794302</v>
      </c>
      <c r="M49" s="45">
        <f t="shared" si="5"/>
        <v>13.1861382700893</v>
      </c>
      <c r="N49" s="45">
        <f t="shared" si="5"/>
        <v>16.893711231264799</v>
      </c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20"/>
    </row>
    <row r="50" spans="1:31">
      <c r="A50" s="44" t="s">
        <v>93</v>
      </c>
      <c r="B50" s="13"/>
      <c r="C50" s="13"/>
      <c r="D50" s="13"/>
      <c r="E50" s="13"/>
      <c r="F50" s="45">
        <f t="shared" ref="F50:N50" si="6">MIN(F34:F47)</f>
        <v>0.51122595727635101</v>
      </c>
      <c r="G50" s="45">
        <f t="shared" si="6"/>
        <v>2.28073946689595</v>
      </c>
      <c r="H50" s="45">
        <f t="shared" si="6"/>
        <v>2.6297745331343498</v>
      </c>
      <c r="I50" s="45">
        <f t="shared" si="6"/>
        <v>1.7962874059849601</v>
      </c>
      <c r="J50" s="45">
        <f t="shared" si="6"/>
        <v>1.8900412445441099</v>
      </c>
      <c r="K50" s="45">
        <f t="shared" si="6"/>
        <v>7.0166532805942197</v>
      </c>
      <c r="L50" s="45">
        <f t="shared" si="6"/>
        <v>8.3527508403205406</v>
      </c>
      <c r="M50" s="45">
        <f t="shared" si="6"/>
        <v>7.7144742310418302</v>
      </c>
      <c r="N50" s="45">
        <f t="shared" si="6"/>
        <v>7.1747391397039202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20"/>
    </row>
    <row r="51" spans="1:31">
      <c r="A51" s="54" t="s">
        <v>94</v>
      </c>
      <c r="B51" s="18"/>
      <c r="C51" s="18"/>
      <c r="D51" s="18"/>
      <c r="E51" s="18"/>
      <c r="F51" s="55">
        <f t="shared" ref="F51:N51" si="7">MEDIAN(F34:F47)</f>
        <v>0.75446962246432647</v>
      </c>
      <c r="G51" s="55">
        <f t="shared" si="7"/>
        <v>3.9469160119879003</v>
      </c>
      <c r="H51" s="55">
        <f t="shared" si="7"/>
        <v>4.3235047725215852</v>
      </c>
      <c r="I51" s="55">
        <f t="shared" si="7"/>
        <v>4.0469633529608853</v>
      </c>
      <c r="J51" s="55">
        <f t="shared" si="7"/>
        <v>6.0706043348959007</v>
      </c>
      <c r="K51" s="55">
        <f t="shared" si="7"/>
        <v>12.82540522989005</v>
      </c>
      <c r="L51" s="55">
        <f t="shared" si="7"/>
        <v>9.7767549171410852</v>
      </c>
      <c r="M51" s="55">
        <f t="shared" si="7"/>
        <v>10.561372701169351</v>
      </c>
      <c r="N51" s="55">
        <f t="shared" si="7"/>
        <v>11.455000342344299</v>
      </c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56"/>
    </row>
    <row r="52" spans="1:31" ht="15.75" thickBot="1">
      <c r="A52" s="62" t="s">
        <v>901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3"/>
    </row>
    <row r="53" spans="1:31" ht="15.75" thickTop="1"/>
  </sheetData>
  <mergeCells count="8">
    <mergeCell ref="A31:AE31"/>
    <mergeCell ref="A52:AE52"/>
    <mergeCell ref="B9:E9"/>
    <mergeCell ref="F9:J9"/>
    <mergeCell ref="K9:M9"/>
    <mergeCell ref="O9:U9"/>
    <mergeCell ref="V9:Y9"/>
    <mergeCell ref="Z9:AD9"/>
  </mergeCells>
  <printOptions horizontalCentered="1"/>
  <pageMargins left="0" right="0" top="0" bottom="0" header="0" footer="0"/>
  <pageSetup paperSize="9" scale="60" orientation="landscape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B94"/>
  <sheetViews>
    <sheetView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A11" sqref="A11:IV11"/>
    </sheetView>
  </sheetViews>
  <sheetFormatPr defaultRowHeight="15"/>
  <cols>
    <col min="1" max="1" width="31.28515625" customWidth="1"/>
    <col min="2" max="3" width="10.28515625" bestFit="1" customWidth="1"/>
    <col min="4" max="4" width="8.42578125" bestFit="1" customWidth="1"/>
    <col min="5" max="5" width="8.42578125" customWidth="1"/>
    <col min="6" max="12" width="9.28515625" bestFit="1" customWidth="1"/>
    <col min="15" max="20" width="9.28515625" bestFit="1" customWidth="1"/>
    <col min="26" max="28" width="9.28515625" bestFit="1" customWidth="1"/>
  </cols>
  <sheetData>
    <row r="2" spans="1:28" ht="15" customHeight="1">
      <c r="A2" s="2"/>
      <c r="E2" s="34"/>
    </row>
    <row r="8" spans="1:28" ht="21" thickBot="1">
      <c r="A8" s="3" t="s">
        <v>1039</v>
      </c>
    </row>
    <row r="9" spans="1:28" ht="15.75">
      <c r="A9" s="35" t="s">
        <v>32</v>
      </c>
      <c r="B9" s="64" t="s">
        <v>5</v>
      </c>
      <c r="C9" s="64"/>
      <c r="D9" s="64"/>
      <c r="E9" s="64"/>
      <c r="F9" s="64"/>
      <c r="G9" s="64" t="s">
        <v>6</v>
      </c>
      <c r="H9" s="64"/>
      <c r="I9" s="64"/>
      <c r="J9" s="64"/>
      <c r="K9" s="64"/>
      <c r="L9" s="64" t="s">
        <v>8</v>
      </c>
      <c r="M9" s="64"/>
      <c r="N9" s="64"/>
      <c r="O9" s="4" t="s">
        <v>9</v>
      </c>
      <c r="P9" s="64" t="s">
        <v>33</v>
      </c>
      <c r="Q9" s="64"/>
      <c r="R9" s="64"/>
      <c r="S9" s="64"/>
      <c r="T9" s="64"/>
      <c r="U9" s="64"/>
      <c r="V9" s="64"/>
      <c r="W9" s="64" t="s">
        <v>999</v>
      </c>
      <c r="X9" s="64"/>
      <c r="Y9" s="64"/>
      <c r="Z9" s="64" t="s">
        <v>35</v>
      </c>
      <c r="AA9" s="64"/>
      <c r="AB9" s="36"/>
    </row>
    <row r="10" spans="1:28" ht="42" customHeight="1" thickBot="1">
      <c r="A10" s="60" t="s">
        <v>1035</v>
      </c>
      <c r="B10" s="6" t="s">
        <v>10</v>
      </c>
      <c r="C10" s="6" t="s">
        <v>1036</v>
      </c>
      <c r="D10" s="61" t="s">
        <v>20</v>
      </c>
      <c r="E10" s="61" t="s">
        <v>19</v>
      </c>
      <c r="F10" s="6" t="s">
        <v>11</v>
      </c>
      <c r="G10" s="6" t="s">
        <v>12</v>
      </c>
      <c r="H10" s="6" t="s">
        <v>13</v>
      </c>
      <c r="I10" s="6" t="s">
        <v>14</v>
      </c>
      <c r="J10" s="6" t="s">
        <v>15</v>
      </c>
      <c r="K10" s="6" t="s">
        <v>0</v>
      </c>
      <c r="L10" s="6" t="s">
        <v>1</v>
      </c>
      <c r="M10" s="6" t="s">
        <v>2</v>
      </c>
      <c r="N10" s="6" t="s">
        <v>16</v>
      </c>
      <c r="O10" s="6" t="s">
        <v>17</v>
      </c>
      <c r="P10" s="6" t="s">
        <v>12</v>
      </c>
      <c r="Q10" s="6" t="s">
        <v>13</v>
      </c>
      <c r="R10" s="6" t="s">
        <v>14</v>
      </c>
      <c r="S10" s="6" t="s">
        <v>0</v>
      </c>
      <c r="T10" s="6" t="s">
        <v>1</v>
      </c>
      <c r="U10" s="6" t="s">
        <v>2</v>
      </c>
      <c r="V10" s="6" t="s">
        <v>16</v>
      </c>
      <c r="W10" s="6" t="s">
        <v>472</v>
      </c>
      <c r="X10" s="6" t="s">
        <v>1037</v>
      </c>
      <c r="Y10" s="6" t="s">
        <v>1038</v>
      </c>
      <c r="Z10" s="6" t="s">
        <v>473</v>
      </c>
      <c r="AA10" s="6" t="s">
        <v>18</v>
      </c>
      <c r="AB10" s="5" t="s">
        <v>361</v>
      </c>
    </row>
    <row r="11" spans="1:28" ht="20.25" thickTop="1" thickBot="1">
      <c r="A11" s="37" t="s">
        <v>1039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9"/>
    </row>
    <row r="12" spans="1:28" ht="15.75" thickTop="1">
      <c r="A12" s="48" t="s">
        <v>1040</v>
      </c>
      <c r="B12" s="22">
        <v>41215</v>
      </c>
      <c r="C12" s="58">
        <v>43773</v>
      </c>
      <c r="D12" s="23">
        <v>338.16770000000002</v>
      </c>
      <c r="E12" s="24">
        <v>47.37</v>
      </c>
      <c r="F12" s="25">
        <v>13.129799999999999</v>
      </c>
      <c r="G12" s="26">
        <v>2.5901999024857701E-2</v>
      </c>
      <c r="H12" s="26">
        <v>0.83092707501382101</v>
      </c>
      <c r="I12" s="26">
        <v>2.30082979469399</v>
      </c>
      <c r="J12" s="27">
        <v>1.9362752709543201</v>
      </c>
      <c r="K12" s="26">
        <v>-3.6161028893587099</v>
      </c>
      <c r="L12" s="26">
        <v>7.4779103802127898</v>
      </c>
      <c r="M12" s="26"/>
      <c r="N12" s="26"/>
      <c r="O12" s="26">
        <v>7.7410622656766304</v>
      </c>
      <c r="P12" s="49">
        <v>52</v>
      </c>
      <c r="Q12" s="49">
        <v>69</v>
      </c>
      <c r="R12" s="49">
        <v>50</v>
      </c>
      <c r="S12" s="49">
        <v>63</v>
      </c>
      <c r="T12" s="49">
        <v>18</v>
      </c>
      <c r="U12" s="49"/>
      <c r="V12" s="49"/>
      <c r="W12" s="26"/>
      <c r="X12" s="26"/>
      <c r="Y12" s="26"/>
      <c r="Z12" s="26">
        <v>0</v>
      </c>
      <c r="AA12" s="26">
        <v>2.39</v>
      </c>
      <c r="AB12" s="28">
        <v>0</v>
      </c>
    </row>
    <row r="13" spans="1:28">
      <c r="A13" s="15" t="s">
        <v>1041</v>
      </c>
      <c r="B13" s="7">
        <v>41480</v>
      </c>
      <c r="C13" s="57">
        <v>42759</v>
      </c>
      <c r="D13" s="8">
        <v>342.16989999999998</v>
      </c>
      <c r="E13" s="9">
        <v>352.05</v>
      </c>
      <c r="F13" s="10">
        <v>12.3993</v>
      </c>
      <c r="G13" s="11">
        <v>-0.801632065282609</v>
      </c>
      <c r="H13" s="11">
        <v>3.1169695205622001</v>
      </c>
      <c r="I13" s="11">
        <v>1.8414633144696999</v>
      </c>
      <c r="J13" s="12">
        <v>1.0694402556222999</v>
      </c>
      <c r="K13" s="11">
        <v>-4.1399944336209202</v>
      </c>
      <c r="L13" s="11"/>
      <c r="M13" s="11"/>
      <c r="N13" s="11"/>
      <c r="O13" s="11">
        <v>7.6265561962344002</v>
      </c>
      <c r="P13" s="40">
        <v>63</v>
      </c>
      <c r="Q13" s="40">
        <v>11</v>
      </c>
      <c r="R13" s="40">
        <v>66</v>
      </c>
      <c r="S13" s="40">
        <v>69</v>
      </c>
      <c r="T13" s="40"/>
      <c r="U13" s="40"/>
      <c r="V13" s="40"/>
      <c r="W13" s="11"/>
      <c r="X13" s="11"/>
      <c r="Y13" s="11"/>
      <c r="Z13" s="11">
        <v>61.401098823062803</v>
      </c>
      <c r="AA13" s="11">
        <v>2.27</v>
      </c>
      <c r="AB13" s="19"/>
    </row>
    <row r="14" spans="1:28">
      <c r="A14" s="15" t="s">
        <v>1042</v>
      </c>
      <c r="B14" s="7">
        <v>41663</v>
      </c>
      <c r="C14" s="57">
        <v>42941</v>
      </c>
      <c r="D14" s="8">
        <v>359.61369999999999</v>
      </c>
      <c r="E14" s="9">
        <v>368.39</v>
      </c>
      <c r="F14" s="10">
        <v>11.4255</v>
      </c>
      <c r="G14" s="11">
        <v>-1.1335611993250601</v>
      </c>
      <c r="H14" s="11">
        <v>1.8115877457183001</v>
      </c>
      <c r="I14" s="11">
        <v>1.77621792073828</v>
      </c>
      <c r="J14" s="12">
        <v>1.27822148156684</v>
      </c>
      <c r="K14" s="11">
        <v>-4.11390014854351</v>
      </c>
      <c r="L14" s="11"/>
      <c r="M14" s="11"/>
      <c r="N14" s="11"/>
      <c r="O14" s="11">
        <v>5.6499847767044198</v>
      </c>
      <c r="P14" s="40">
        <v>70</v>
      </c>
      <c r="Q14" s="40">
        <v>63</v>
      </c>
      <c r="R14" s="40">
        <v>68</v>
      </c>
      <c r="S14" s="40">
        <v>68</v>
      </c>
      <c r="T14" s="40"/>
      <c r="U14" s="40"/>
      <c r="V14" s="40"/>
      <c r="W14" s="11"/>
      <c r="X14" s="11"/>
      <c r="Y14" s="11"/>
      <c r="Z14" s="11">
        <v>78.683546324230804</v>
      </c>
      <c r="AA14" s="11">
        <v>2.27</v>
      </c>
      <c r="AB14" s="19"/>
    </row>
    <row r="15" spans="1:28">
      <c r="A15" s="15" t="s">
        <v>1043</v>
      </c>
      <c r="B15" s="7">
        <v>41683</v>
      </c>
      <c r="C15" s="57">
        <v>42964</v>
      </c>
      <c r="D15" s="8">
        <v>315.80970000000002</v>
      </c>
      <c r="E15" s="9">
        <v>323.52999999999997</v>
      </c>
      <c r="F15" s="10">
        <v>11.4359</v>
      </c>
      <c r="G15" s="11">
        <v>-1.14792500453811</v>
      </c>
      <c r="H15" s="11">
        <v>1.78272633415215</v>
      </c>
      <c r="I15" s="11">
        <v>1.76189501597275</v>
      </c>
      <c r="J15" s="12">
        <v>1.2680758366024001</v>
      </c>
      <c r="K15" s="11">
        <v>-4.1424631813647803</v>
      </c>
      <c r="L15" s="11"/>
      <c r="M15" s="11"/>
      <c r="N15" s="11"/>
      <c r="O15" s="11">
        <v>5.8249486392111702</v>
      </c>
      <c r="P15" s="40">
        <v>71</v>
      </c>
      <c r="Q15" s="40">
        <v>65</v>
      </c>
      <c r="R15" s="40">
        <v>69</v>
      </c>
      <c r="S15" s="40">
        <v>71</v>
      </c>
      <c r="T15" s="40"/>
      <c r="U15" s="40"/>
      <c r="V15" s="40"/>
      <c r="W15" s="11"/>
      <c r="X15" s="11"/>
      <c r="Y15" s="11"/>
      <c r="Z15" s="11">
        <v>74.493155528740303</v>
      </c>
      <c r="AA15" s="11">
        <v>2.2799999999999998</v>
      </c>
      <c r="AB15" s="19"/>
    </row>
    <row r="16" spans="1:28">
      <c r="A16" s="15" t="s">
        <v>1044</v>
      </c>
      <c r="B16" s="7">
        <v>41583</v>
      </c>
      <c r="C16" s="57">
        <v>42677</v>
      </c>
      <c r="D16" s="8">
        <v>65.706199999999995</v>
      </c>
      <c r="E16" s="9">
        <v>66.19</v>
      </c>
      <c r="F16" s="10">
        <v>12.613300000000001</v>
      </c>
      <c r="G16" s="11">
        <v>0.72348614915314102</v>
      </c>
      <c r="H16" s="11">
        <v>2.6122256390231202</v>
      </c>
      <c r="I16" s="11">
        <v>3.2497564729091502</v>
      </c>
      <c r="J16" s="12">
        <v>2.9035521399317901</v>
      </c>
      <c r="K16" s="11">
        <v>4.8251847050121901</v>
      </c>
      <c r="L16" s="11"/>
      <c r="M16" s="11"/>
      <c r="N16" s="11"/>
      <c r="O16" s="11">
        <v>9.1785418886178594</v>
      </c>
      <c r="P16" s="40">
        <v>4</v>
      </c>
      <c r="Q16" s="40">
        <v>26</v>
      </c>
      <c r="R16" s="40">
        <v>14</v>
      </c>
      <c r="S16" s="40">
        <v>18</v>
      </c>
      <c r="T16" s="40"/>
      <c r="U16" s="40"/>
      <c r="V16" s="40"/>
      <c r="W16" s="11"/>
      <c r="X16" s="11"/>
      <c r="Y16" s="11"/>
      <c r="Z16" s="11">
        <v>61.213066160240402</v>
      </c>
      <c r="AA16" s="11">
        <v>2.08</v>
      </c>
      <c r="AB16" s="19"/>
    </row>
    <row r="17" spans="1:28">
      <c r="A17" s="15" t="s">
        <v>1045</v>
      </c>
      <c r="B17" s="7">
        <v>41612</v>
      </c>
      <c r="C17" s="57">
        <v>42705</v>
      </c>
      <c r="D17" s="8">
        <v>124.6121</v>
      </c>
      <c r="E17" s="9">
        <v>125.47</v>
      </c>
      <c r="F17" s="10">
        <v>12.5684</v>
      </c>
      <c r="G17" s="11">
        <v>0.66397020543831298</v>
      </c>
      <c r="H17" s="11">
        <v>2.5029564082697902</v>
      </c>
      <c r="I17" s="11">
        <v>3.2218854969982198</v>
      </c>
      <c r="J17" s="12">
        <v>2.8805304301559498</v>
      </c>
      <c r="K17" s="11">
        <v>4.7288120057662502</v>
      </c>
      <c r="L17" s="11"/>
      <c r="M17" s="11"/>
      <c r="N17" s="11"/>
      <c r="O17" s="11">
        <v>9.3238593978858493</v>
      </c>
      <c r="P17" s="40">
        <v>9</v>
      </c>
      <c r="Q17" s="40">
        <v>34</v>
      </c>
      <c r="R17" s="40">
        <v>16</v>
      </c>
      <c r="S17" s="40">
        <v>21</v>
      </c>
      <c r="T17" s="40"/>
      <c r="U17" s="40"/>
      <c r="V17" s="40"/>
      <c r="W17" s="11"/>
      <c r="X17" s="11"/>
      <c r="Y17" s="11"/>
      <c r="Z17" s="11">
        <v>42.398796202426702</v>
      </c>
      <c r="AA17" s="11">
        <v>1.88</v>
      </c>
      <c r="AB17" s="19"/>
    </row>
    <row r="18" spans="1:28">
      <c r="A18" s="15" t="s">
        <v>1046</v>
      </c>
      <c r="B18" s="7">
        <v>41673</v>
      </c>
      <c r="C18" s="57">
        <v>42765</v>
      </c>
      <c r="D18" s="8">
        <v>59.726500000000001</v>
      </c>
      <c r="E18" s="9">
        <v>60.14</v>
      </c>
      <c r="F18" s="10">
        <v>12.407299999999999</v>
      </c>
      <c r="G18" s="11">
        <v>0.72168463436808095</v>
      </c>
      <c r="H18" s="11">
        <v>2.6117520572302801</v>
      </c>
      <c r="I18" s="11">
        <v>3.32356223247448</v>
      </c>
      <c r="J18" s="12">
        <v>2.9839472766812101</v>
      </c>
      <c r="K18" s="11">
        <v>5.1483923456329803</v>
      </c>
      <c r="L18" s="11"/>
      <c r="M18" s="11"/>
      <c r="N18" s="11"/>
      <c r="O18" s="11">
        <v>9.4149861215672601</v>
      </c>
      <c r="P18" s="40">
        <v>5</v>
      </c>
      <c r="Q18" s="40">
        <v>27</v>
      </c>
      <c r="R18" s="40">
        <v>12</v>
      </c>
      <c r="S18" s="40">
        <v>6</v>
      </c>
      <c r="T18" s="40"/>
      <c r="U18" s="40"/>
      <c r="V18" s="40"/>
      <c r="W18" s="11"/>
      <c r="X18" s="11"/>
      <c r="Y18" s="11"/>
      <c r="Z18" s="11">
        <v>50.141410849645602</v>
      </c>
      <c r="AA18" s="11">
        <v>1.89</v>
      </c>
      <c r="AB18" s="19"/>
    </row>
    <row r="19" spans="1:28">
      <c r="A19" s="15" t="s">
        <v>1047</v>
      </c>
      <c r="B19" s="7">
        <v>41704</v>
      </c>
      <c r="C19" s="57">
        <v>42796</v>
      </c>
      <c r="D19" s="8">
        <v>60.618499999999997</v>
      </c>
      <c r="E19" s="9">
        <v>61.02</v>
      </c>
      <c r="F19" s="10">
        <v>12.0724</v>
      </c>
      <c r="G19" s="11">
        <v>0.70151731271321804</v>
      </c>
      <c r="H19" s="11">
        <v>2.5910346292755499</v>
      </c>
      <c r="I19" s="11">
        <v>3.1890796885283699</v>
      </c>
      <c r="J19" s="12">
        <v>2.8506193664911601</v>
      </c>
      <c r="K19" s="11">
        <v>4.7787672065128701</v>
      </c>
      <c r="L19" s="11"/>
      <c r="M19" s="11"/>
      <c r="N19" s="11"/>
      <c r="O19" s="11">
        <v>8.4857839954129108</v>
      </c>
      <c r="P19" s="40">
        <v>6</v>
      </c>
      <c r="Q19" s="40">
        <v>28</v>
      </c>
      <c r="R19" s="40">
        <v>17</v>
      </c>
      <c r="S19" s="40">
        <v>19</v>
      </c>
      <c r="T19" s="40"/>
      <c r="U19" s="40"/>
      <c r="V19" s="40"/>
      <c r="W19" s="11"/>
      <c r="X19" s="11"/>
      <c r="Y19" s="11"/>
      <c r="Z19" s="11">
        <v>62.4196953010279</v>
      </c>
      <c r="AA19" s="11">
        <v>2.02</v>
      </c>
      <c r="AB19" s="19"/>
    </row>
    <row r="20" spans="1:28">
      <c r="A20" s="15" t="s">
        <v>1048</v>
      </c>
      <c r="B20" s="7">
        <v>41759</v>
      </c>
      <c r="C20" s="57">
        <v>42852</v>
      </c>
      <c r="D20" s="8">
        <v>58.018099999999997</v>
      </c>
      <c r="E20" s="9">
        <v>58.37</v>
      </c>
      <c r="F20" s="10">
        <v>11.8622</v>
      </c>
      <c r="G20" s="11">
        <v>0.63116103089633202</v>
      </c>
      <c r="H20" s="11">
        <v>2.4051244863427601</v>
      </c>
      <c r="I20" s="11">
        <v>3.1755834079898499</v>
      </c>
      <c r="J20" s="12">
        <v>2.8419336939936102</v>
      </c>
      <c r="K20" s="11">
        <v>4.9408600723656901</v>
      </c>
      <c r="L20" s="11"/>
      <c r="M20" s="11"/>
      <c r="N20" s="11"/>
      <c r="O20" s="11">
        <v>8.2205282212119997</v>
      </c>
      <c r="P20" s="40">
        <v>15</v>
      </c>
      <c r="Q20" s="40">
        <v>37</v>
      </c>
      <c r="R20" s="40">
        <v>19</v>
      </c>
      <c r="S20" s="40">
        <v>9</v>
      </c>
      <c r="T20" s="40"/>
      <c r="U20" s="40"/>
      <c r="V20" s="40"/>
      <c r="W20" s="11"/>
      <c r="X20" s="11"/>
      <c r="Y20" s="11"/>
      <c r="Z20" s="11">
        <v>48.745775138887197</v>
      </c>
      <c r="AA20" s="11">
        <v>1.78</v>
      </c>
      <c r="AB20" s="19"/>
    </row>
    <row r="21" spans="1:28">
      <c r="A21" s="15" t="s">
        <v>1049</v>
      </c>
      <c r="B21" s="7">
        <v>41404</v>
      </c>
      <c r="C21" s="57">
        <v>42556</v>
      </c>
      <c r="D21" s="8">
        <v>66.274299999999997</v>
      </c>
      <c r="E21" s="9">
        <v>68.42</v>
      </c>
      <c r="F21" s="10">
        <v>12.586</v>
      </c>
      <c r="G21" s="11">
        <v>-0.424064052659889</v>
      </c>
      <c r="H21" s="11">
        <v>3.62173866508591</v>
      </c>
      <c r="I21" s="11">
        <v>1.88618149437385</v>
      </c>
      <c r="J21" s="12">
        <v>2.1043921275939899</v>
      </c>
      <c r="K21" s="11">
        <v>-4.1417234078203702</v>
      </c>
      <c r="L21" s="11">
        <v>7.4513632783079098</v>
      </c>
      <c r="M21" s="11"/>
      <c r="N21" s="11"/>
      <c r="O21" s="11">
        <v>7.5042650115034997</v>
      </c>
      <c r="P21" s="40">
        <v>56</v>
      </c>
      <c r="Q21" s="40">
        <v>6</v>
      </c>
      <c r="R21" s="40">
        <v>65</v>
      </c>
      <c r="S21" s="40">
        <v>70</v>
      </c>
      <c r="T21" s="40">
        <v>19</v>
      </c>
      <c r="U21" s="40"/>
      <c r="V21" s="40"/>
      <c r="W21" s="11"/>
      <c r="X21" s="11"/>
      <c r="Y21" s="11"/>
      <c r="Z21" s="11">
        <v>49.595749967116298</v>
      </c>
      <c r="AA21" s="11">
        <v>2.4500000000000002</v>
      </c>
      <c r="AB21" s="19"/>
    </row>
    <row r="22" spans="1:28">
      <c r="A22" s="15" t="s">
        <v>1050</v>
      </c>
      <c r="B22" s="7">
        <v>41185</v>
      </c>
      <c r="C22" s="57">
        <v>43011</v>
      </c>
      <c r="D22" s="8">
        <v>56.384099999999997</v>
      </c>
      <c r="E22" s="9">
        <v>57</v>
      </c>
      <c r="F22" s="10">
        <v>12.8315</v>
      </c>
      <c r="G22" s="11">
        <v>0.23513053259800501</v>
      </c>
      <c r="H22" s="11">
        <v>2.7802697766812901</v>
      </c>
      <c r="I22" s="11">
        <v>3.6763220619722801</v>
      </c>
      <c r="J22" s="12">
        <v>3.41062031059856</v>
      </c>
      <c r="K22" s="11">
        <v>4.2143820151714602</v>
      </c>
      <c r="L22" s="11">
        <v>7.13537656051244</v>
      </c>
      <c r="M22" s="11"/>
      <c r="N22" s="11"/>
      <c r="O22" s="11">
        <v>6.9044515176258399</v>
      </c>
      <c r="P22" s="40">
        <v>42</v>
      </c>
      <c r="Q22" s="40">
        <v>16</v>
      </c>
      <c r="R22" s="40">
        <v>6</v>
      </c>
      <c r="S22" s="40">
        <v>31</v>
      </c>
      <c r="T22" s="40">
        <v>20</v>
      </c>
      <c r="U22" s="40"/>
      <c r="V22" s="40"/>
      <c r="W22" s="11"/>
      <c r="X22" s="11"/>
      <c r="Y22" s="11"/>
      <c r="Z22" s="11">
        <v>76.527601378139195</v>
      </c>
      <c r="AA22" s="11">
        <v>2.5</v>
      </c>
      <c r="AB22" s="19">
        <v>0</v>
      </c>
    </row>
    <row r="23" spans="1:28">
      <c r="A23" s="15" t="s">
        <v>1051</v>
      </c>
      <c r="B23" s="7">
        <v>41310</v>
      </c>
      <c r="C23" s="57">
        <v>43686</v>
      </c>
      <c r="D23" s="8">
        <v>53.360900000000001</v>
      </c>
      <c r="E23" s="9">
        <v>0.56999999999999995</v>
      </c>
      <c r="F23" s="10">
        <v>12.8987</v>
      </c>
      <c r="G23" s="11">
        <v>0.66178134681869105</v>
      </c>
      <c r="H23" s="11">
        <v>1.73679851717474</v>
      </c>
      <c r="I23" s="11">
        <v>3.94716695275166</v>
      </c>
      <c r="J23" s="12">
        <v>3.01900053511386</v>
      </c>
      <c r="K23" s="11">
        <v>-2.1780841656618102</v>
      </c>
      <c r="L23" s="11">
        <v>7.8655810497567202</v>
      </c>
      <c r="M23" s="11"/>
      <c r="N23" s="11"/>
      <c r="O23" s="11">
        <v>7.7934324083058097</v>
      </c>
      <c r="P23" s="40">
        <v>10</v>
      </c>
      <c r="Q23" s="40">
        <v>66</v>
      </c>
      <c r="R23" s="40">
        <v>1</v>
      </c>
      <c r="S23" s="40">
        <v>56</v>
      </c>
      <c r="T23" s="40">
        <v>14</v>
      </c>
      <c r="U23" s="40"/>
      <c r="V23" s="40"/>
      <c r="W23" s="11"/>
      <c r="X23" s="11"/>
      <c r="Y23" s="11"/>
      <c r="Z23" s="11">
        <v>0</v>
      </c>
      <c r="AA23" s="11">
        <v>2.5</v>
      </c>
      <c r="AB23" s="19"/>
    </row>
    <row r="24" spans="1:28">
      <c r="A24" s="15" t="s">
        <v>1052</v>
      </c>
      <c r="B24" s="7">
        <v>41355</v>
      </c>
      <c r="C24" s="57">
        <v>43700</v>
      </c>
      <c r="D24" s="8">
        <v>47.946100000000001</v>
      </c>
      <c r="E24" s="9">
        <v>1.75</v>
      </c>
      <c r="F24" s="10">
        <v>13.4076</v>
      </c>
      <c r="G24" s="11">
        <v>0.65614630410955099</v>
      </c>
      <c r="H24" s="11">
        <v>1.7299462806154899</v>
      </c>
      <c r="I24" s="11">
        <v>3.88173492631678</v>
      </c>
      <c r="J24" s="12">
        <v>3.0252268728052401</v>
      </c>
      <c r="K24" s="11">
        <v>-3.1564653366655602</v>
      </c>
      <c r="L24" s="11">
        <v>8.4026420746089503</v>
      </c>
      <c r="M24" s="11"/>
      <c r="N24" s="11"/>
      <c r="O24" s="11">
        <v>9.3863744932068691</v>
      </c>
      <c r="P24" s="40">
        <v>12</v>
      </c>
      <c r="Q24" s="40">
        <v>67</v>
      </c>
      <c r="R24" s="40">
        <v>2</v>
      </c>
      <c r="S24" s="40">
        <v>62</v>
      </c>
      <c r="T24" s="40">
        <v>12</v>
      </c>
      <c r="U24" s="40"/>
      <c r="V24" s="40"/>
      <c r="W24" s="11"/>
      <c r="X24" s="11"/>
      <c r="Y24" s="11"/>
      <c r="Z24" s="11">
        <v>0</v>
      </c>
      <c r="AA24" s="11">
        <v>2.5</v>
      </c>
      <c r="AB24" s="19"/>
    </row>
    <row r="25" spans="1:28">
      <c r="A25" s="15" t="s">
        <v>1053</v>
      </c>
      <c r="B25" s="7">
        <v>41372</v>
      </c>
      <c r="C25" s="57">
        <v>43193</v>
      </c>
      <c r="D25" s="8">
        <v>19.611599999999999</v>
      </c>
      <c r="E25" s="9">
        <v>19.79</v>
      </c>
      <c r="F25" s="10">
        <v>12.6327</v>
      </c>
      <c r="G25" s="11">
        <v>0.37742745447033599</v>
      </c>
      <c r="H25" s="11">
        <v>2.6698200614424299</v>
      </c>
      <c r="I25" s="11">
        <v>3.69716720159576</v>
      </c>
      <c r="J25" s="12">
        <v>3.3670997938009402</v>
      </c>
      <c r="K25" s="11">
        <v>4.1271018793274097</v>
      </c>
      <c r="L25" s="11">
        <v>7.6253367589581096</v>
      </c>
      <c r="M25" s="11"/>
      <c r="N25" s="11"/>
      <c r="O25" s="11">
        <v>7.5231035536957904</v>
      </c>
      <c r="P25" s="40">
        <v>38</v>
      </c>
      <c r="Q25" s="40">
        <v>22</v>
      </c>
      <c r="R25" s="40">
        <v>5</v>
      </c>
      <c r="S25" s="40">
        <v>33</v>
      </c>
      <c r="T25" s="40">
        <v>16</v>
      </c>
      <c r="U25" s="40"/>
      <c r="V25" s="40"/>
      <c r="W25" s="11"/>
      <c r="X25" s="11"/>
      <c r="Y25" s="11"/>
      <c r="Z25" s="11">
        <v>79.669702145723093</v>
      </c>
      <c r="AA25" s="11">
        <v>2.5</v>
      </c>
      <c r="AB25" s="19"/>
    </row>
    <row r="26" spans="1:28">
      <c r="A26" s="15" t="s">
        <v>1054</v>
      </c>
      <c r="B26" s="7">
        <v>41456</v>
      </c>
      <c r="C26" s="57">
        <v>42551</v>
      </c>
      <c r="D26" s="8">
        <v>47.145299999999999</v>
      </c>
      <c r="E26" s="9">
        <v>48.73</v>
      </c>
      <c r="F26" s="10">
        <v>12.792899999999999</v>
      </c>
      <c r="G26" s="11">
        <v>-0.81793090615891495</v>
      </c>
      <c r="H26" s="11">
        <v>3.8721987658330499</v>
      </c>
      <c r="I26" s="11">
        <v>2.2450447570332401</v>
      </c>
      <c r="J26" s="12">
        <v>1.3853115762277901</v>
      </c>
      <c r="K26" s="11">
        <v>-3.9701842093410802</v>
      </c>
      <c r="L26" s="11"/>
      <c r="M26" s="11"/>
      <c r="N26" s="11"/>
      <c r="O26" s="11">
        <v>8.5811137399291795</v>
      </c>
      <c r="P26" s="40">
        <v>65</v>
      </c>
      <c r="Q26" s="40">
        <v>2</v>
      </c>
      <c r="R26" s="40">
        <v>52</v>
      </c>
      <c r="S26" s="40">
        <v>66</v>
      </c>
      <c r="T26" s="40"/>
      <c r="U26" s="40"/>
      <c r="V26" s="40"/>
      <c r="W26" s="11"/>
      <c r="X26" s="11"/>
      <c r="Y26" s="11"/>
      <c r="Z26" s="11">
        <v>24.339841385466201</v>
      </c>
      <c r="AA26" s="11">
        <v>2.5</v>
      </c>
      <c r="AB26" s="19"/>
    </row>
    <row r="27" spans="1:28">
      <c r="A27" s="15" t="s">
        <v>1055</v>
      </c>
      <c r="B27" s="7">
        <v>40939</v>
      </c>
      <c r="C27" s="57">
        <v>43200</v>
      </c>
      <c r="D27" s="8">
        <v>14.0307</v>
      </c>
      <c r="E27" s="9">
        <v>14.27</v>
      </c>
      <c r="F27" s="10">
        <v>15.0387</v>
      </c>
      <c r="G27" s="11">
        <v>-1.41143306673659</v>
      </c>
      <c r="H27" s="11">
        <v>0.34362656133233299</v>
      </c>
      <c r="I27" s="11">
        <v>2.5804207252189602</v>
      </c>
      <c r="J27" s="12">
        <v>2.4692872181680801</v>
      </c>
      <c r="K27" s="11">
        <v>-1.3435234690195701</v>
      </c>
      <c r="L27" s="11">
        <v>10.4125073392242</v>
      </c>
      <c r="M27" s="11"/>
      <c r="N27" s="11"/>
      <c r="O27" s="11">
        <v>9.6983193360117497</v>
      </c>
      <c r="P27" s="40">
        <v>72</v>
      </c>
      <c r="Q27" s="40">
        <v>72</v>
      </c>
      <c r="R27" s="40">
        <v>43</v>
      </c>
      <c r="S27" s="40">
        <v>55</v>
      </c>
      <c r="T27" s="40">
        <v>8</v>
      </c>
      <c r="U27" s="40"/>
      <c r="V27" s="40"/>
      <c r="W27" s="11"/>
      <c r="X27" s="11"/>
      <c r="Y27" s="11"/>
      <c r="Z27" s="11">
        <v>88.211629976941893</v>
      </c>
      <c r="AA27" s="11">
        <v>2.5</v>
      </c>
      <c r="AB27" s="19"/>
    </row>
    <row r="28" spans="1:28">
      <c r="A28" s="15" t="s">
        <v>1056</v>
      </c>
      <c r="B28" s="7">
        <v>40974</v>
      </c>
      <c r="C28" s="57">
        <v>43199</v>
      </c>
      <c r="D28" s="8">
        <v>7.5008999999999997</v>
      </c>
      <c r="E28" s="9">
        <v>7.45</v>
      </c>
      <c r="F28" s="10">
        <v>13.809100000000001</v>
      </c>
      <c r="G28" s="11">
        <v>-1.47054626405616</v>
      </c>
      <c r="H28" s="11">
        <v>0.15884298479749101</v>
      </c>
      <c r="I28" s="11">
        <v>1.7155021287252701</v>
      </c>
      <c r="J28" s="12">
        <v>1.8009849020995701</v>
      </c>
      <c r="K28" s="11">
        <v>-2.3891822352284202</v>
      </c>
      <c r="L28" s="11">
        <v>9.1853249856738604</v>
      </c>
      <c r="M28" s="11"/>
      <c r="N28" s="11"/>
      <c r="O28" s="11">
        <v>7.7713706831103799</v>
      </c>
      <c r="P28" s="40">
        <v>73</v>
      </c>
      <c r="Q28" s="40">
        <v>73</v>
      </c>
      <c r="R28" s="40">
        <v>71</v>
      </c>
      <c r="S28" s="40">
        <v>57</v>
      </c>
      <c r="T28" s="40">
        <v>11</v>
      </c>
      <c r="U28" s="40"/>
      <c r="V28" s="40"/>
      <c r="W28" s="11"/>
      <c r="X28" s="11"/>
      <c r="Y28" s="11"/>
      <c r="Z28" s="11">
        <v>84.978460134473096</v>
      </c>
      <c r="AA28" s="11">
        <v>2.5</v>
      </c>
      <c r="AB28" s="19"/>
    </row>
    <row r="29" spans="1:28">
      <c r="A29" s="15" t="s">
        <v>1057</v>
      </c>
      <c r="B29" s="7">
        <v>41032</v>
      </c>
      <c r="C29" s="57">
        <v>43409</v>
      </c>
      <c r="D29" s="8">
        <v>3.7621000000000002</v>
      </c>
      <c r="E29" s="9">
        <v>3.83</v>
      </c>
      <c r="F29" s="10">
        <v>15.510400000000001</v>
      </c>
      <c r="G29" s="11">
        <v>-1.0500797448165899</v>
      </c>
      <c r="H29" s="11">
        <v>0.60582473892456501</v>
      </c>
      <c r="I29" s="11">
        <v>2.4302620456466699</v>
      </c>
      <c r="J29" s="12">
        <v>2.3896913205354999</v>
      </c>
      <c r="K29" s="11">
        <v>-0.80517769549062201</v>
      </c>
      <c r="L29" s="11">
        <v>10.661455132664001</v>
      </c>
      <c r="M29" s="11"/>
      <c r="N29" s="11"/>
      <c r="O29" s="11">
        <v>11.1463944278086</v>
      </c>
      <c r="P29" s="40">
        <v>69</v>
      </c>
      <c r="Q29" s="40">
        <v>70</v>
      </c>
      <c r="R29" s="40">
        <v>48</v>
      </c>
      <c r="S29" s="40">
        <v>54</v>
      </c>
      <c r="T29" s="40">
        <v>6</v>
      </c>
      <c r="U29" s="40"/>
      <c r="V29" s="40"/>
      <c r="W29" s="11"/>
      <c r="X29" s="11"/>
      <c r="Y29" s="11"/>
      <c r="Z29" s="11">
        <v>0</v>
      </c>
      <c r="AA29" s="11">
        <v>2.5</v>
      </c>
      <c r="AB29" s="19"/>
    </row>
    <row r="30" spans="1:28">
      <c r="A30" s="15" t="s">
        <v>1058</v>
      </c>
      <c r="B30" s="7">
        <v>41093</v>
      </c>
      <c r="C30" s="57">
        <v>43472</v>
      </c>
      <c r="D30" s="8">
        <v>2.2902999999999998</v>
      </c>
      <c r="E30" s="9">
        <v>2.3199999999999998</v>
      </c>
      <c r="F30" s="10">
        <v>14.9854</v>
      </c>
      <c r="G30" s="11">
        <v>-0.99628704694705295</v>
      </c>
      <c r="H30" s="11">
        <v>0.482113521306204</v>
      </c>
      <c r="I30" s="11">
        <v>1.74354656925981</v>
      </c>
      <c r="J30" s="12">
        <v>1.5794040291749101</v>
      </c>
      <c r="K30" s="11">
        <v>0.24148287879701699</v>
      </c>
      <c r="L30" s="11">
        <v>10.649783463853</v>
      </c>
      <c r="M30" s="11"/>
      <c r="N30" s="11"/>
      <c r="O30" s="11">
        <v>10.679707515366401</v>
      </c>
      <c r="P30" s="40">
        <v>67</v>
      </c>
      <c r="Q30" s="40">
        <v>71</v>
      </c>
      <c r="R30" s="40">
        <v>70</v>
      </c>
      <c r="S30" s="40">
        <v>53</v>
      </c>
      <c r="T30" s="40">
        <v>7</v>
      </c>
      <c r="U30" s="40"/>
      <c r="V30" s="40"/>
      <c r="W30" s="11"/>
      <c r="X30" s="11"/>
      <c r="Y30" s="11"/>
      <c r="Z30" s="11">
        <v>4.5730264573026496</v>
      </c>
      <c r="AA30" s="11">
        <v>2.5</v>
      </c>
      <c r="AB30" s="19"/>
    </row>
    <row r="31" spans="1:28">
      <c r="A31" s="15" t="s">
        <v>1059</v>
      </c>
      <c r="B31" s="7">
        <v>41523</v>
      </c>
      <c r="C31" s="57">
        <v>42618</v>
      </c>
      <c r="D31" s="8">
        <v>403.06939999999997</v>
      </c>
      <c r="E31" s="9">
        <v>407.22</v>
      </c>
      <c r="F31" s="10">
        <v>12.6546</v>
      </c>
      <c r="G31" s="11">
        <v>0.39190175483134698</v>
      </c>
      <c r="H31" s="11">
        <v>2.1512580621725799</v>
      </c>
      <c r="I31" s="11">
        <v>2.9105369733343198</v>
      </c>
      <c r="J31" s="12">
        <v>2.6867367225220198</v>
      </c>
      <c r="K31" s="11">
        <v>4.2002552595825202</v>
      </c>
      <c r="L31" s="11"/>
      <c r="M31" s="11"/>
      <c r="N31" s="11"/>
      <c r="O31" s="11">
        <v>8.7452794677754397</v>
      </c>
      <c r="P31" s="40">
        <v>35</v>
      </c>
      <c r="Q31" s="40">
        <v>50</v>
      </c>
      <c r="R31" s="40">
        <v>28</v>
      </c>
      <c r="S31" s="40">
        <v>32</v>
      </c>
      <c r="T31" s="40"/>
      <c r="U31" s="40"/>
      <c r="V31" s="40"/>
      <c r="W31" s="11"/>
      <c r="X31" s="11"/>
      <c r="Y31" s="11"/>
      <c r="Z31" s="11">
        <v>77.911943835088707</v>
      </c>
      <c r="AA31" s="11">
        <v>2</v>
      </c>
      <c r="AB31" s="19"/>
    </row>
    <row r="32" spans="1:28">
      <c r="A32" s="15" t="s">
        <v>1060</v>
      </c>
      <c r="B32" s="7">
        <v>41586</v>
      </c>
      <c r="C32" s="57">
        <v>42681</v>
      </c>
      <c r="D32" s="8">
        <v>298.35090000000002</v>
      </c>
      <c r="E32" s="9">
        <v>301.22000000000003</v>
      </c>
      <c r="F32" s="10">
        <v>12.2776</v>
      </c>
      <c r="G32" s="11">
        <v>0.42287275374410799</v>
      </c>
      <c r="H32" s="11">
        <v>2.3073654036847899</v>
      </c>
      <c r="I32" s="11">
        <v>2.7474412727105402</v>
      </c>
      <c r="J32" s="12">
        <v>2.53806258717022</v>
      </c>
      <c r="K32" s="11">
        <v>4.4697633654688902</v>
      </c>
      <c r="L32" s="11"/>
      <c r="M32" s="11"/>
      <c r="N32" s="11"/>
      <c r="O32" s="11">
        <v>8.0964042385764508</v>
      </c>
      <c r="P32" s="40">
        <v>34</v>
      </c>
      <c r="Q32" s="40">
        <v>43</v>
      </c>
      <c r="R32" s="40">
        <v>36</v>
      </c>
      <c r="S32" s="40">
        <v>27</v>
      </c>
      <c r="T32" s="40"/>
      <c r="U32" s="40"/>
      <c r="V32" s="40"/>
      <c r="W32" s="11"/>
      <c r="X32" s="11"/>
      <c r="Y32" s="11"/>
      <c r="Z32" s="11">
        <v>76.838355636853805</v>
      </c>
      <c r="AA32" s="11">
        <v>2</v>
      </c>
      <c r="AB32" s="19"/>
    </row>
    <row r="33" spans="1:28">
      <c r="A33" s="15" t="s">
        <v>1061</v>
      </c>
      <c r="B33" s="7">
        <v>41555</v>
      </c>
      <c r="C33" s="57">
        <v>42650</v>
      </c>
      <c r="D33" s="8">
        <v>474.8784</v>
      </c>
      <c r="E33" s="9">
        <v>480</v>
      </c>
      <c r="F33" s="10">
        <v>12.3141</v>
      </c>
      <c r="G33" s="11">
        <v>0.39132242522073002</v>
      </c>
      <c r="H33" s="11">
        <v>2.2417615263905102</v>
      </c>
      <c r="I33" s="11">
        <v>2.9529550451889102</v>
      </c>
      <c r="J33" s="12">
        <v>2.7219339661989799</v>
      </c>
      <c r="K33" s="11">
        <v>4.2489967999187304</v>
      </c>
      <c r="L33" s="11"/>
      <c r="M33" s="11"/>
      <c r="N33" s="11"/>
      <c r="O33" s="11">
        <v>7.9517243485428999</v>
      </c>
      <c r="P33" s="40">
        <v>36</v>
      </c>
      <c r="Q33" s="40">
        <v>47</v>
      </c>
      <c r="R33" s="40">
        <v>23</v>
      </c>
      <c r="S33" s="40">
        <v>30</v>
      </c>
      <c r="T33" s="40"/>
      <c r="U33" s="40"/>
      <c r="V33" s="40"/>
      <c r="W33" s="11"/>
      <c r="X33" s="11"/>
      <c r="Y33" s="11"/>
      <c r="Z33" s="11">
        <v>78.518260028979398</v>
      </c>
      <c r="AA33" s="11">
        <v>1.75</v>
      </c>
      <c r="AB33" s="19"/>
    </row>
    <row r="34" spans="1:28">
      <c r="A34" s="15" t="s">
        <v>1062</v>
      </c>
      <c r="B34" s="7">
        <v>41704</v>
      </c>
      <c r="C34" s="57">
        <v>42800</v>
      </c>
      <c r="D34" s="8">
        <v>116.82989999999999</v>
      </c>
      <c r="E34" s="9">
        <v>117.5</v>
      </c>
      <c r="F34" s="10">
        <v>11.847</v>
      </c>
      <c r="G34" s="11">
        <v>0.76892979262710404</v>
      </c>
      <c r="H34" s="11">
        <v>2.3932377421111299</v>
      </c>
      <c r="I34" s="11">
        <v>2.7555879368218501</v>
      </c>
      <c r="J34" s="12">
        <v>2.5163981239507698</v>
      </c>
      <c r="K34" s="11">
        <v>4.6573261011678504</v>
      </c>
      <c r="L34" s="11"/>
      <c r="M34" s="11"/>
      <c r="N34" s="11"/>
      <c r="O34" s="11">
        <v>7.6051386925194899</v>
      </c>
      <c r="P34" s="40">
        <v>3</v>
      </c>
      <c r="Q34" s="40">
        <v>38</v>
      </c>
      <c r="R34" s="40">
        <v>35</v>
      </c>
      <c r="S34" s="40">
        <v>22</v>
      </c>
      <c r="T34" s="40"/>
      <c r="U34" s="40"/>
      <c r="V34" s="40"/>
      <c r="W34" s="11"/>
      <c r="X34" s="11"/>
      <c r="Y34" s="11"/>
      <c r="Z34" s="11">
        <v>77.959417448131404</v>
      </c>
      <c r="AA34" s="11">
        <v>2</v>
      </c>
      <c r="AB34" s="19"/>
    </row>
    <row r="35" spans="1:28">
      <c r="A35" s="15" t="s">
        <v>1063</v>
      </c>
      <c r="B35" s="7">
        <v>41668</v>
      </c>
      <c r="C35" s="57">
        <v>42765</v>
      </c>
      <c r="D35" s="8">
        <v>268.68560000000002</v>
      </c>
      <c r="E35" s="9">
        <v>270.85000000000002</v>
      </c>
      <c r="F35" s="10">
        <v>12.069100000000001</v>
      </c>
      <c r="G35" s="11">
        <v>0.538131534008079</v>
      </c>
      <c r="H35" s="11">
        <v>2.25104630869073</v>
      </c>
      <c r="I35" s="11">
        <v>2.86281662291616</v>
      </c>
      <c r="J35" s="12">
        <v>2.6510963308214301</v>
      </c>
      <c r="K35" s="11">
        <v>4.4383101711635398</v>
      </c>
      <c r="L35" s="11"/>
      <c r="M35" s="11"/>
      <c r="N35" s="11"/>
      <c r="O35" s="11">
        <v>8.1126506022396008</v>
      </c>
      <c r="P35" s="40">
        <v>22</v>
      </c>
      <c r="Q35" s="40">
        <v>46</v>
      </c>
      <c r="R35" s="40">
        <v>29</v>
      </c>
      <c r="S35" s="40">
        <v>28</v>
      </c>
      <c r="T35" s="40"/>
      <c r="U35" s="40"/>
      <c r="V35" s="40"/>
      <c r="W35" s="11"/>
      <c r="X35" s="11"/>
      <c r="Y35" s="11"/>
      <c r="Z35" s="11">
        <v>80.915984030995801</v>
      </c>
      <c r="AA35" s="11">
        <v>2</v>
      </c>
      <c r="AB35" s="19"/>
    </row>
    <row r="36" spans="1:28">
      <c r="A36" s="15" t="s">
        <v>1064</v>
      </c>
      <c r="B36" s="7">
        <v>41250</v>
      </c>
      <c r="C36" s="57">
        <v>43080</v>
      </c>
      <c r="D36" s="8">
        <v>103.766184387</v>
      </c>
      <c r="E36" s="9">
        <v>105.02</v>
      </c>
      <c r="F36" s="10">
        <v>14.451700000000001</v>
      </c>
      <c r="G36" s="11">
        <v>0.67363288052944004</v>
      </c>
      <c r="H36" s="11">
        <v>2.9140110379205901</v>
      </c>
      <c r="I36" s="11">
        <v>3.2743773895022699</v>
      </c>
      <c r="J36" s="12">
        <v>2.8056596928286401</v>
      </c>
      <c r="K36" s="11">
        <v>4.8440220545560102</v>
      </c>
      <c r="L36" s="11">
        <v>12.3795748365936</v>
      </c>
      <c r="M36" s="11"/>
      <c r="N36" s="11"/>
      <c r="O36" s="11">
        <v>10.909692430748899</v>
      </c>
      <c r="P36" s="40">
        <v>7</v>
      </c>
      <c r="Q36" s="40">
        <v>13</v>
      </c>
      <c r="R36" s="40">
        <v>13</v>
      </c>
      <c r="S36" s="40">
        <v>15</v>
      </c>
      <c r="T36" s="40">
        <v>1</v>
      </c>
      <c r="U36" s="40"/>
      <c r="V36" s="40"/>
      <c r="W36" s="11"/>
      <c r="X36" s="11"/>
      <c r="Y36" s="11"/>
      <c r="Z36" s="11">
        <v>68.644402261066006</v>
      </c>
      <c r="AA36" s="11">
        <v>2.0099999999999998</v>
      </c>
      <c r="AB36" s="19">
        <v>0</v>
      </c>
    </row>
    <row r="37" spans="1:28">
      <c r="A37" s="15" t="s">
        <v>1065</v>
      </c>
      <c r="B37" s="7">
        <v>41310</v>
      </c>
      <c r="C37" s="57">
        <v>43136</v>
      </c>
      <c r="D37" s="8">
        <v>126.0875504279</v>
      </c>
      <c r="E37" s="9">
        <v>127.46</v>
      </c>
      <c r="F37" s="10">
        <v>14.377800000000001</v>
      </c>
      <c r="G37" s="11">
        <v>0.64610969164538001</v>
      </c>
      <c r="H37" s="11">
        <v>2.5901190170391399</v>
      </c>
      <c r="I37" s="11">
        <v>3.3786552966299701</v>
      </c>
      <c r="J37" s="12">
        <v>2.8697761274120599</v>
      </c>
      <c r="K37" s="11">
        <v>5.0003286326690199</v>
      </c>
      <c r="L37" s="11">
        <v>12.3402348339122</v>
      </c>
      <c r="M37" s="11"/>
      <c r="N37" s="11"/>
      <c r="O37" s="11">
        <v>11.299322351056</v>
      </c>
      <c r="P37" s="40">
        <v>14</v>
      </c>
      <c r="Q37" s="40">
        <v>29</v>
      </c>
      <c r="R37" s="40">
        <v>11</v>
      </c>
      <c r="S37" s="40">
        <v>8</v>
      </c>
      <c r="T37" s="40">
        <v>2</v>
      </c>
      <c r="U37" s="40"/>
      <c r="V37" s="40"/>
      <c r="W37" s="11"/>
      <c r="X37" s="11"/>
      <c r="Y37" s="11"/>
      <c r="Z37" s="11">
        <v>60.746671726751899</v>
      </c>
      <c r="AA37" s="11">
        <v>2.1</v>
      </c>
      <c r="AB37" s="19"/>
    </row>
    <row r="38" spans="1:28">
      <c r="A38" s="15" t="s">
        <v>1066</v>
      </c>
      <c r="B38" s="7">
        <v>41340</v>
      </c>
      <c r="C38" s="57">
        <v>43164</v>
      </c>
      <c r="D38" s="8">
        <v>41.454230883000001</v>
      </c>
      <c r="E38" s="9">
        <v>41.97</v>
      </c>
      <c r="F38" s="10">
        <v>14.2087</v>
      </c>
      <c r="G38" s="11">
        <v>0.77949896445086397</v>
      </c>
      <c r="H38" s="11">
        <v>2.81184651341162</v>
      </c>
      <c r="I38" s="11">
        <v>3.7744944091032</v>
      </c>
      <c r="J38" s="12">
        <v>3.2316421944361702</v>
      </c>
      <c r="K38" s="11">
        <v>5.3526411009283201</v>
      </c>
      <c r="L38" s="11">
        <v>12.1933630513649</v>
      </c>
      <c r="M38" s="11"/>
      <c r="N38" s="11"/>
      <c r="O38" s="11">
        <v>11.1974041234888</v>
      </c>
      <c r="P38" s="40">
        <v>1</v>
      </c>
      <c r="Q38" s="40">
        <v>14</v>
      </c>
      <c r="R38" s="40">
        <v>3</v>
      </c>
      <c r="S38" s="40">
        <v>3</v>
      </c>
      <c r="T38" s="40">
        <v>3</v>
      </c>
      <c r="U38" s="40"/>
      <c r="V38" s="40"/>
      <c r="W38" s="11"/>
      <c r="X38" s="11"/>
      <c r="Y38" s="11"/>
      <c r="Z38" s="11">
        <v>64.915552977280697</v>
      </c>
      <c r="AA38" s="11">
        <v>2.0699999999999998</v>
      </c>
      <c r="AB38" s="19"/>
    </row>
    <row r="39" spans="1:28">
      <c r="A39" s="15" t="s">
        <v>1067</v>
      </c>
      <c r="B39" s="7">
        <v>41373</v>
      </c>
      <c r="C39" s="57">
        <v>43199</v>
      </c>
      <c r="D39" s="8">
        <v>53.011361036099999</v>
      </c>
      <c r="E39" s="9">
        <v>53.63</v>
      </c>
      <c r="F39" s="10">
        <v>14.198</v>
      </c>
      <c r="G39" s="11">
        <v>0.49618131498665502</v>
      </c>
      <c r="H39" s="11">
        <v>2.5629912159038399</v>
      </c>
      <c r="I39" s="11">
        <v>3.5737994324523501</v>
      </c>
      <c r="J39" s="12">
        <v>3.02814806214489</v>
      </c>
      <c r="K39" s="11">
        <v>5.3451653113314004</v>
      </c>
      <c r="L39" s="11">
        <v>12.162619334039601</v>
      </c>
      <c r="M39" s="11"/>
      <c r="N39" s="11"/>
      <c r="O39" s="11">
        <v>11.5032663142042</v>
      </c>
      <c r="P39" s="40">
        <v>24</v>
      </c>
      <c r="Q39" s="40">
        <v>31</v>
      </c>
      <c r="R39" s="40">
        <v>8</v>
      </c>
      <c r="S39" s="40">
        <v>4</v>
      </c>
      <c r="T39" s="40">
        <v>4</v>
      </c>
      <c r="U39" s="40"/>
      <c r="V39" s="40"/>
      <c r="W39" s="11"/>
      <c r="X39" s="11"/>
      <c r="Y39" s="11"/>
      <c r="Z39" s="11">
        <v>64.970865413122894</v>
      </c>
      <c r="AA39" s="11">
        <v>2.0699999999999998</v>
      </c>
      <c r="AB39" s="19"/>
    </row>
    <row r="40" spans="1:28">
      <c r="A40" s="15" t="s">
        <v>1068</v>
      </c>
      <c r="B40" s="7">
        <v>41660</v>
      </c>
      <c r="C40" s="57">
        <v>43486</v>
      </c>
      <c r="D40" s="8">
        <v>57.992292517999999</v>
      </c>
      <c r="E40" s="9">
        <v>58.62</v>
      </c>
      <c r="F40" s="10">
        <v>13.142099999999999</v>
      </c>
      <c r="G40" s="11">
        <v>0.50781220125881699</v>
      </c>
      <c r="H40" s="11">
        <v>2.80196184263017</v>
      </c>
      <c r="I40" s="11">
        <v>3.4493344563480299</v>
      </c>
      <c r="J40" s="12">
        <v>2.89774506733478</v>
      </c>
      <c r="K40" s="11">
        <v>5.3373623378913297</v>
      </c>
      <c r="L40" s="11"/>
      <c r="M40" s="11"/>
      <c r="N40" s="11"/>
      <c r="O40" s="11">
        <v>11.8859350351538</v>
      </c>
      <c r="P40" s="40">
        <v>23</v>
      </c>
      <c r="Q40" s="40">
        <v>15</v>
      </c>
      <c r="R40" s="40">
        <v>10</v>
      </c>
      <c r="S40" s="40">
        <v>5</v>
      </c>
      <c r="T40" s="40"/>
      <c r="U40" s="40"/>
      <c r="V40" s="40"/>
      <c r="W40" s="11"/>
      <c r="X40" s="11"/>
      <c r="Y40" s="11"/>
      <c r="Z40" s="11">
        <v>70.213782365456296</v>
      </c>
      <c r="AA40" s="11">
        <v>2.11</v>
      </c>
      <c r="AB40" s="19"/>
    </row>
    <row r="41" spans="1:28">
      <c r="A41" s="15" t="s">
        <v>1069</v>
      </c>
      <c r="B41" s="7">
        <v>41675</v>
      </c>
      <c r="C41" s="57">
        <v>42774</v>
      </c>
      <c r="D41" s="8">
        <v>106.3031600333</v>
      </c>
      <c r="E41" s="9">
        <v>107.1</v>
      </c>
      <c r="F41" s="10">
        <v>12.789899999999999</v>
      </c>
      <c r="G41" s="11">
        <v>0.428729594120281</v>
      </c>
      <c r="H41" s="11">
        <v>1.6636726388248499</v>
      </c>
      <c r="I41" s="11">
        <v>2.17941855541619</v>
      </c>
      <c r="J41" s="12">
        <v>1.79880451133803</v>
      </c>
      <c r="K41" s="11">
        <v>3.7282444729201498</v>
      </c>
      <c r="L41" s="11"/>
      <c r="M41" s="11"/>
      <c r="N41" s="11"/>
      <c r="O41" s="11">
        <v>10.836038747809599</v>
      </c>
      <c r="P41" s="40">
        <v>33</v>
      </c>
      <c r="Q41" s="40">
        <v>68</v>
      </c>
      <c r="R41" s="40">
        <v>55</v>
      </c>
      <c r="S41" s="40">
        <v>37</v>
      </c>
      <c r="T41" s="40"/>
      <c r="U41" s="40"/>
      <c r="V41" s="40"/>
      <c r="W41" s="11"/>
      <c r="X41" s="11"/>
      <c r="Y41" s="11"/>
      <c r="Z41" s="11">
        <v>50.560599473605897</v>
      </c>
      <c r="AA41" s="11">
        <v>2.09</v>
      </c>
      <c r="AB41" s="19"/>
    </row>
    <row r="42" spans="1:28">
      <c r="A42" s="15" t="s">
        <v>1070</v>
      </c>
      <c r="B42" s="7">
        <v>41691</v>
      </c>
      <c r="C42" s="57">
        <v>43515</v>
      </c>
      <c r="D42" s="8">
        <v>59.103812153900002</v>
      </c>
      <c r="E42" s="9">
        <v>59.78</v>
      </c>
      <c r="F42" s="10">
        <v>13.2287</v>
      </c>
      <c r="G42" s="11">
        <v>0.57629876301044103</v>
      </c>
      <c r="H42" s="11">
        <v>2.5663490389759498</v>
      </c>
      <c r="I42" s="11">
        <v>3.6447682845614402</v>
      </c>
      <c r="J42" s="12">
        <v>3.0360856459665602</v>
      </c>
      <c r="K42" s="11">
        <v>5.6850228886882803</v>
      </c>
      <c r="L42" s="11"/>
      <c r="M42" s="11"/>
      <c r="N42" s="11"/>
      <c r="O42" s="11">
        <v>12.656093219403999</v>
      </c>
      <c r="P42" s="40">
        <v>18</v>
      </c>
      <c r="Q42" s="40">
        <v>30</v>
      </c>
      <c r="R42" s="40">
        <v>7</v>
      </c>
      <c r="S42" s="40">
        <v>1</v>
      </c>
      <c r="T42" s="40"/>
      <c r="U42" s="40"/>
      <c r="V42" s="40"/>
      <c r="W42" s="11"/>
      <c r="X42" s="11"/>
      <c r="Y42" s="11"/>
      <c r="Z42" s="11">
        <v>70.527376859846299</v>
      </c>
      <c r="AA42" s="11">
        <v>2.11</v>
      </c>
      <c r="AB42" s="19"/>
    </row>
    <row r="43" spans="1:28">
      <c r="A43" s="15" t="s">
        <v>1071</v>
      </c>
      <c r="B43" s="7">
        <v>41727</v>
      </c>
      <c r="C43" s="57">
        <v>42828</v>
      </c>
      <c r="D43" s="8">
        <v>113.1786213407</v>
      </c>
      <c r="E43" s="9">
        <v>114.39</v>
      </c>
      <c r="F43" s="10">
        <v>12.4298</v>
      </c>
      <c r="G43" s="11">
        <v>0.48261533859872402</v>
      </c>
      <c r="H43" s="11">
        <v>1.9797349961028901</v>
      </c>
      <c r="I43" s="11">
        <v>3.2435440598706</v>
      </c>
      <c r="J43" s="12">
        <v>2.7774332514738802</v>
      </c>
      <c r="K43" s="11">
        <v>4.9379901898707299</v>
      </c>
      <c r="L43" s="11"/>
      <c r="M43" s="11"/>
      <c r="N43" s="11"/>
      <c r="O43" s="11">
        <v>10.153131228891199</v>
      </c>
      <c r="P43" s="40">
        <v>25</v>
      </c>
      <c r="Q43" s="40">
        <v>61</v>
      </c>
      <c r="R43" s="40">
        <v>15</v>
      </c>
      <c r="S43" s="40">
        <v>10</v>
      </c>
      <c r="T43" s="40"/>
      <c r="U43" s="40"/>
      <c r="V43" s="40"/>
      <c r="W43" s="11"/>
      <c r="X43" s="11"/>
      <c r="Y43" s="11"/>
      <c r="Z43" s="11">
        <v>73.7264863166494</v>
      </c>
      <c r="AA43" s="11">
        <v>2.12</v>
      </c>
      <c r="AB43" s="19"/>
    </row>
    <row r="44" spans="1:28">
      <c r="A44" s="15" t="s">
        <v>1072</v>
      </c>
      <c r="B44" s="7">
        <v>41764</v>
      </c>
      <c r="C44" s="57">
        <v>42863</v>
      </c>
      <c r="D44" s="8">
        <v>63.859230629000002</v>
      </c>
      <c r="E44" s="9">
        <v>64.64</v>
      </c>
      <c r="F44" s="10">
        <v>12.381600000000001</v>
      </c>
      <c r="G44" s="11">
        <v>0.43559730367703797</v>
      </c>
      <c r="H44" s="11">
        <v>2.0935544249940201</v>
      </c>
      <c r="I44" s="11">
        <v>3.7567144042302001</v>
      </c>
      <c r="J44" s="12">
        <v>3.2755298651252498</v>
      </c>
      <c r="K44" s="11">
        <v>5.3538000748783299</v>
      </c>
      <c r="L44" s="11"/>
      <c r="M44" s="11"/>
      <c r="N44" s="11"/>
      <c r="O44" s="11">
        <v>10.457005797552901</v>
      </c>
      <c r="P44" s="40">
        <v>29</v>
      </c>
      <c r="Q44" s="40">
        <v>54</v>
      </c>
      <c r="R44" s="40">
        <v>4</v>
      </c>
      <c r="S44" s="40">
        <v>2</v>
      </c>
      <c r="T44" s="40"/>
      <c r="U44" s="40"/>
      <c r="V44" s="40"/>
      <c r="W44" s="11"/>
      <c r="X44" s="11"/>
      <c r="Y44" s="11"/>
      <c r="Z44" s="11">
        <v>75.194912819916496</v>
      </c>
      <c r="AA44" s="11">
        <v>2.1</v>
      </c>
      <c r="AB44" s="19"/>
    </row>
    <row r="45" spans="1:28">
      <c r="A45" s="15" t="s">
        <v>1073</v>
      </c>
      <c r="B45" s="7">
        <v>42529</v>
      </c>
      <c r="C45" s="57">
        <v>43763</v>
      </c>
      <c r="D45" s="8"/>
      <c r="E45" s="9"/>
      <c r="F45" s="10">
        <v>10.0905</v>
      </c>
      <c r="G45" s="11"/>
      <c r="H45" s="11"/>
      <c r="I45" s="11"/>
      <c r="J45" s="12"/>
      <c r="K45" s="11"/>
      <c r="L45" s="11"/>
      <c r="M45" s="11"/>
      <c r="N45" s="11"/>
      <c r="O45" s="11">
        <v>18.895323135797</v>
      </c>
      <c r="P45" s="40"/>
      <c r="Q45" s="40"/>
      <c r="R45" s="40"/>
      <c r="S45" s="40"/>
      <c r="T45" s="40"/>
      <c r="U45" s="40"/>
      <c r="V45" s="40"/>
      <c r="W45" s="11"/>
      <c r="X45" s="11"/>
      <c r="Y45" s="11"/>
      <c r="Z45" s="11"/>
      <c r="AA45" s="11"/>
      <c r="AB45" s="19"/>
    </row>
    <row r="46" spans="1:28">
      <c r="A46" s="15" t="s">
        <v>1074</v>
      </c>
      <c r="B46" s="7">
        <v>40807</v>
      </c>
      <c r="C46" s="57">
        <v>42657</v>
      </c>
      <c r="D46" s="8">
        <v>115.53693195699999</v>
      </c>
      <c r="E46" s="9">
        <v>117.62</v>
      </c>
      <c r="F46" s="10">
        <v>17.033999999999999</v>
      </c>
      <c r="G46" s="11">
        <v>0.363533522268633</v>
      </c>
      <c r="H46" s="11">
        <v>3.3704319541708601</v>
      </c>
      <c r="I46" s="11">
        <v>2.9219837587007</v>
      </c>
      <c r="J46" s="12">
        <v>2.5292226943865801</v>
      </c>
      <c r="K46" s="11">
        <v>4.0701865858576003</v>
      </c>
      <c r="L46" s="11">
        <v>11.9947715256306</v>
      </c>
      <c r="M46" s="11"/>
      <c r="N46" s="11"/>
      <c r="O46" s="11">
        <v>11.8138104454019</v>
      </c>
      <c r="P46" s="40">
        <v>39</v>
      </c>
      <c r="Q46" s="40">
        <v>8</v>
      </c>
      <c r="R46" s="40">
        <v>26</v>
      </c>
      <c r="S46" s="40">
        <v>34</v>
      </c>
      <c r="T46" s="40">
        <v>5</v>
      </c>
      <c r="U46" s="40"/>
      <c r="V46" s="40"/>
      <c r="W46" s="11"/>
      <c r="X46" s="11"/>
      <c r="Y46" s="11"/>
      <c r="Z46" s="11">
        <v>68.965663904694793</v>
      </c>
      <c r="AA46" s="11">
        <v>1.98</v>
      </c>
      <c r="AB46" s="19">
        <v>0</v>
      </c>
    </row>
    <row r="47" spans="1:28">
      <c r="A47" s="15" t="s">
        <v>1075</v>
      </c>
      <c r="B47" s="7">
        <v>41541</v>
      </c>
      <c r="C47" s="57">
        <v>42640</v>
      </c>
      <c r="D47" s="8">
        <v>133.63716183810001</v>
      </c>
      <c r="E47" s="9">
        <v>134.97999999999999</v>
      </c>
      <c r="F47" s="10">
        <v>13.6401</v>
      </c>
      <c r="G47" s="11">
        <v>0.46179680940385798</v>
      </c>
      <c r="H47" s="11">
        <v>1.98891888052279</v>
      </c>
      <c r="I47" s="11">
        <v>2.9255078325435502</v>
      </c>
      <c r="J47" s="12">
        <v>2.45930577568789</v>
      </c>
      <c r="K47" s="11">
        <v>4.51062721240634</v>
      </c>
      <c r="L47" s="11"/>
      <c r="M47" s="11"/>
      <c r="N47" s="11"/>
      <c r="O47" s="11">
        <v>11.9093421838731</v>
      </c>
      <c r="P47" s="40">
        <v>27</v>
      </c>
      <c r="Q47" s="40">
        <v>60</v>
      </c>
      <c r="R47" s="40">
        <v>25</v>
      </c>
      <c r="S47" s="40">
        <v>26</v>
      </c>
      <c r="T47" s="40"/>
      <c r="U47" s="40"/>
      <c r="V47" s="40"/>
      <c r="W47" s="11"/>
      <c r="X47" s="11"/>
      <c r="Y47" s="11"/>
      <c r="Z47" s="11">
        <v>63.989893035067801</v>
      </c>
      <c r="AA47" s="11">
        <v>2</v>
      </c>
      <c r="AB47" s="19"/>
    </row>
    <row r="48" spans="1:28">
      <c r="A48" s="15" t="s">
        <v>1076</v>
      </c>
      <c r="B48" s="7">
        <v>41612</v>
      </c>
      <c r="C48" s="57">
        <v>42711</v>
      </c>
      <c r="D48" s="8">
        <v>90.346187677100005</v>
      </c>
      <c r="E48" s="9">
        <v>91.04</v>
      </c>
      <c r="F48" s="10">
        <v>12.826499999999999</v>
      </c>
      <c r="G48" s="11">
        <v>0.56214131150624802</v>
      </c>
      <c r="H48" s="11">
        <v>1.7992349084906101</v>
      </c>
      <c r="I48" s="11">
        <v>3.0100307588522002</v>
      </c>
      <c r="J48" s="12">
        <v>2.5463703229933001</v>
      </c>
      <c r="K48" s="11">
        <v>4.8644892286309904</v>
      </c>
      <c r="L48" s="11"/>
      <c r="M48" s="11"/>
      <c r="N48" s="11"/>
      <c r="O48" s="11">
        <v>10.193902683909</v>
      </c>
      <c r="P48" s="40">
        <v>21</v>
      </c>
      <c r="Q48" s="40">
        <v>64</v>
      </c>
      <c r="R48" s="40">
        <v>22</v>
      </c>
      <c r="S48" s="40">
        <v>14</v>
      </c>
      <c r="T48" s="40"/>
      <c r="U48" s="40"/>
      <c r="V48" s="40"/>
      <c r="W48" s="11"/>
      <c r="X48" s="11"/>
      <c r="Y48" s="11"/>
      <c r="Z48" s="11">
        <v>46.375439730059298</v>
      </c>
      <c r="AA48" s="11">
        <v>2.25</v>
      </c>
      <c r="AB48" s="19"/>
    </row>
    <row r="49" spans="1:28">
      <c r="A49" s="15" t="s">
        <v>1077</v>
      </c>
      <c r="B49" s="7">
        <v>41646</v>
      </c>
      <c r="C49" s="57">
        <v>43472</v>
      </c>
      <c r="D49" s="8">
        <v>40.704418981000003</v>
      </c>
      <c r="E49" s="9">
        <v>41.28</v>
      </c>
      <c r="F49" s="10">
        <v>13.2418</v>
      </c>
      <c r="G49" s="11">
        <v>0.32882773669535798</v>
      </c>
      <c r="H49" s="11">
        <v>2.3141172743639</v>
      </c>
      <c r="I49" s="11">
        <v>3.1783012178683099</v>
      </c>
      <c r="J49" s="12">
        <v>2.5216590147180602</v>
      </c>
      <c r="K49" s="11">
        <v>4.8822215533765201</v>
      </c>
      <c r="L49" s="11"/>
      <c r="M49" s="11"/>
      <c r="N49" s="11"/>
      <c r="O49" s="11">
        <v>12.033172411484699</v>
      </c>
      <c r="P49" s="40">
        <v>40</v>
      </c>
      <c r="Q49" s="40">
        <v>42</v>
      </c>
      <c r="R49" s="40">
        <v>18</v>
      </c>
      <c r="S49" s="40">
        <v>12</v>
      </c>
      <c r="T49" s="40"/>
      <c r="U49" s="40"/>
      <c r="V49" s="40"/>
      <c r="W49" s="11"/>
      <c r="X49" s="11"/>
      <c r="Y49" s="11"/>
      <c r="Z49" s="11">
        <v>66.476340285382406</v>
      </c>
      <c r="AA49" s="11">
        <v>2.25</v>
      </c>
      <c r="AB49" s="19"/>
    </row>
    <row r="50" spans="1:28">
      <c r="A50" s="15" t="s">
        <v>1078</v>
      </c>
      <c r="B50" s="7">
        <v>41668</v>
      </c>
      <c r="C50" s="57">
        <v>42767</v>
      </c>
      <c r="D50" s="8">
        <v>45.651963989800002</v>
      </c>
      <c r="E50" s="9">
        <v>46.19</v>
      </c>
      <c r="F50" s="10">
        <v>12.982100000000001</v>
      </c>
      <c r="G50" s="11">
        <v>0.13961740203640699</v>
      </c>
      <c r="H50" s="11">
        <v>2.0862166582788202</v>
      </c>
      <c r="I50" s="11">
        <v>3.0578951964372201</v>
      </c>
      <c r="J50" s="12">
        <v>2.6837409434619102</v>
      </c>
      <c r="K50" s="11">
        <v>4.8338514959422003</v>
      </c>
      <c r="L50" s="11"/>
      <c r="M50" s="11"/>
      <c r="N50" s="11"/>
      <c r="O50" s="11">
        <v>11.432633428749501</v>
      </c>
      <c r="P50" s="40">
        <v>49</v>
      </c>
      <c r="Q50" s="40">
        <v>55</v>
      </c>
      <c r="R50" s="40">
        <v>21</v>
      </c>
      <c r="S50" s="40">
        <v>17</v>
      </c>
      <c r="T50" s="40"/>
      <c r="U50" s="40"/>
      <c r="V50" s="40"/>
      <c r="W50" s="11"/>
      <c r="X50" s="11"/>
      <c r="Y50" s="11"/>
      <c r="Z50" s="11">
        <v>55.386981390516297</v>
      </c>
      <c r="AA50" s="11">
        <v>2.25</v>
      </c>
      <c r="AB50" s="19"/>
    </row>
    <row r="51" spans="1:28">
      <c r="A51" s="15" t="s">
        <v>1079</v>
      </c>
      <c r="B51" s="7">
        <v>41695</v>
      </c>
      <c r="C51" s="57">
        <v>42794</v>
      </c>
      <c r="D51" s="8">
        <v>48.066977717</v>
      </c>
      <c r="E51" s="9">
        <v>48.61</v>
      </c>
      <c r="F51" s="10">
        <v>12.701599999999999</v>
      </c>
      <c r="G51" s="11">
        <v>0.43489949867947503</v>
      </c>
      <c r="H51" s="11">
        <v>2.0397342480940299</v>
      </c>
      <c r="I51" s="11">
        <v>3.4635560913622898</v>
      </c>
      <c r="J51" s="12">
        <v>2.9803794389492402</v>
      </c>
      <c r="K51" s="11">
        <v>5.1387325342692396</v>
      </c>
      <c r="L51" s="11"/>
      <c r="M51" s="11"/>
      <c r="N51" s="11"/>
      <c r="O51" s="11">
        <v>10.7748527071599</v>
      </c>
      <c r="P51" s="40">
        <v>30</v>
      </c>
      <c r="Q51" s="40">
        <v>58</v>
      </c>
      <c r="R51" s="40">
        <v>9</v>
      </c>
      <c r="S51" s="40">
        <v>7</v>
      </c>
      <c r="T51" s="40"/>
      <c r="U51" s="40"/>
      <c r="V51" s="40"/>
      <c r="W51" s="11"/>
      <c r="X51" s="11"/>
      <c r="Y51" s="11"/>
      <c r="Z51" s="11">
        <v>29.9091234933728</v>
      </c>
      <c r="AA51" s="11">
        <v>2.25</v>
      </c>
      <c r="AB51" s="19"/>
    </row>
    <row r="52" spans="1:28">
      <c r="A52" s="15" t="s">
        <v>1080</v>
      </c>
      <c r="B52" s="7">
        <v>41725</v>
      </c>
      <c r="C52" s="57">
        <v>42849</v>
      </c>
      <c r="D52" s="8">
        <v>47.180907321100001</v>
      </c>
      <c r="E52" s="9">
        <v>47.51</v>
      </c>
      <c r="F52" s="10">
        <v>12.396000000000001</v>
      </c>
      <c r="G52" s="11">
        <v>0.56464174454828897</v>
      </c>
      <c r="H52" s="11">
        <v>2.0750988142292499</v>
      </c>
      <c r="I52" s="11">
        <v>2.7349577324714098</v>
      </c>
      <c r="J52" s="12">
        <v>2.3955063604824001</v>
      </c>
      <c r="K52" s="11">
        <v>4.8438253279541303</v>
      </c>
      <c r="L52" s="11"/>
      <c r="M52" s="11"/>
      <c r="N52" s="11"/>
      <c r="O52" s="11">
        <v>9.9943350324049707</v>
      </c>
      <c r="P52" s="40">
        <v>20</v>
      </c>
      <c r="Q52" s="40">
        <v>56</v>
      </c>
      <c r="R52" s="40">
        <v>38</v>
      </c>
      <c r="S52" s="40">
        <v>16</v>
      </c>
      <c r="T52" s="40"/>
      <c r="U52" s="40"/>
      <c r="V52" s="40"/>
      <c r="W52" s="11"/>
      <c r="X52" s="11"/>
      <c r="Y52" s="11"/>
      <c r="Z52" s="11">
        <v>78.406718785233807</v>
      </c>
      <c r="AA52" s="11">
        <v>2.25</v>
      </c>
      <c r="AB52" s="19"/>
    </row>
    <row r="53" spans="1:28">
      <c r="A53" s="15" t="s">
        <v>1081</v>
      </c>
      <c r="B53" s="7">
        <v>41736</v>
      </c>
      <c r="C53" s="57">
        <v>43560</v>
      </c>
      <c r="D53" s="8">
        <v>60.599801395900002</v>
      </c>
      <c r="E53" s="9">
        <v>61.43</v>
      </c>
      <c r="F53" s="10">
        <v>12.708299999999999</v>
      </c>
      <c r="G53" s="11">
        <v>0.23583417465926601</v>
      </c>
      <c r="H53" s="11">
        <v>2.3764832880861699</v>
      </c>
      <c r="I53" s="11">
        <v>3.10742943376632</v>
      </c>
      <c r="J53" s="12">
        <v>2.52597779785722</v>
      </c>
      <c r="K53" s="11">
        <v>4.9258155337401002</v>
      </c>
      <c r="L53" s="11"/>
      <c r="M53" s="11"/>
      <c r="N53" s="11"/>
      <c r="O53" s="11">
        <v>11.375093519875699</v>
      </c>
      <c r="P53" s="40">
        <v>41</v>
      </c>
      <c r="Q53" s="40">
        <v>39</v>
      </c>
      <c r="R53" s="40">
        <v>20</v>
      </c>
      <c r="S53" s="40">
        <v>11</v>
      </c>
      <c r="T53" s="40"/>
      <c r="U53" s="40"/>
      <c r="V53" s="40"/>
      <c r="W53" s="11"/>
      <c r="X53" s="11"/>
      <c r="Y53" s="11"/>
      <c r="Z53" s="11">
        <v>56.363383549431802</v>
      </c>
      <c r="AA53" s="11">
        <v>2.25</v>
      </c>
      <c r="AB53" s="19"/>
    </row>
    <row r="54" spans="1:28">
      <c r="A54" s="15" t="s">
        <v>1082</v>
      </c>
      <c r="B54" s="7">
        <v>41767</v>
      </c>
      <c r="C54" s="57">
        <v>43591</v>
      </c>
      <c r="D54" s="8">
        <v>37.153219748200002</v>
      </c>
      <c r="E54" s="9">
        <v>37.58</v>
      </c>
      <c r="F54" s="10">
        <v>12.3169</v>
      </c>
      <c r="G54" s="11">
        <v>0.44362895005096697</v>
      </c>
      <c r="H54" s="11">
        <v>2.6143246328031999</v>
      </c>
      <c r="I54" s="11">
        <v>2.9479614182310598</v>
      </c>
      <c r="J54" s="12">
        <v>2.42999825359469</v>
      </c>
      <c r="K54" s="11">
        <v>4.5816952951865098</v>
      </c>
      <c r="L54" s="11"/>
      <c r="M54" s="11"/>
      <c r="N54" s="11"/>
      <c r="O54" s="11">
        <v>10.2289818380552</v>
      </c>
      <c r="P54" s="40">
        <v>28</v>
      </c>
      <c r="Q54" s="40">
        <v>25</v>
      </c>
      <c r="R54" s="40">
        <v>24</v>
      </c>
      <c r="S54" s="40">
        <v>24</v>
      </c>
      <c r="T54" s="40"/>
      <c r="U54" s="40"/>
      <c r="V54" s="40"/>
      <c r="W54" s="11"/>
      <c r="X54" s="11"/>
      <c r="Y54" s="11"/>
      <c r="Z54" s="11">
        <v>68.341480123315307</v>
      </c>
      <c r="AA54" s="11">
        <v>2.25</v>
      </c>
      <c r="AB54" s="19"/>
    </row>
    <row r="55" spans="1:28">
      <c r="A55" s="15" t="s">
        <v>1083</v>
      </c>
      <c r="B55" s="7">
        <v>41758</v>
      </c>
      <c r="C55" s="57">
        <v>42857</v>
      </c>
      <c r="D55" s="8">
        <v>58.706083476899998</v>
      </c>
      <c r="E55" s="9">
        <v>59.08</v>
      </c>
      <c r="F55" s="10">
        <v>12.300800000000001</v>
      </c>
      <c r="G55" s="11">
        <v>0.65379800178382297</v>
      </c>
      <c r="H55" s="11">
        <v>2.1008159233712602</v>
      </c>
      <c r="I55" s="11">
        <v>2.9183400267737598</v>
      </c>
      <c r="J55" s="12">
        <v>2.5135009000600199</v>
      </c>
      <c r="K55" s="11">
        <v>4.8688372251634897</v>
      </c>
      <c r="L55" s="11"/>
      <c r="M55" s="11"/>
      <c r="N55" s="11"/>
      <c r="O55" s="11">
        <v>10.040229598942</v>
      </c>
      <c r="P55" s="40">
        <v>13</v>
      </c>
      <c r="Q55" s="40">
        <v>53</v>
      </c>
      <c r="R55" s="40">
        <v>27</v>
      </c>
      <c r="S55" s="40">
        <v>13</v>
      </c>
      <c r="T55" s="40"/>
      <c r="U55" s="40"/>
      <c r="V55" s="40"/>
      <c r="W55" s="11"/>
      <c r="X55" s="11"/>
      <c r="Y55" s="11"/>
      <c r="Z55" s="11">
        <v>79.7685345362828</v>
      </c>
      <c r="AA55" s="11">
        <v>2.25</v>
      </c>
      <c r="AB55" s="19"/>
    </row>
    <row r="56" spans="1:28">
      <c r="A56" s="15" t="s">
        <v>1084</v>
      </c>
      <c r="B56" s="7">
        <v>42524</v>
      </c>
      <c r="C56" s="57"/>
      <c r="D56" s="8"/>
      <c r="E56" s="9"/>
      <c r="F56" s="10">
        <v>10.035500000000001</v>
      </c>
      <c r="G56" s="11"/>
      <c r="H56" s="11"/>
      <c r="I56" s="11"/>
      <c r="J56" s="12"/>
      <c r="K56" s="11"/>
      <c r="L56" s="11"/>
      <c r="M56" s="11"/>
      <c r="N56" s="11"/>
      <c r="O56" s="11">
        <v>5.5372703521785702</v>
      </c>
      <c r="P56" s="40"/>
      <c r="Q56" s="40"/>
      <c r="R56" s="40"/>
      <c r="S56" s="40"/>
      <c r="T56" s="40"/>
      <c r="U56" s="40"/>
      <c r="V56" s="40"/>
      <c r="W56" s="11"/>
      <c r="X56" s="11"/>
      <c r="Y56" s="11"/>
      <c r="Z56" s="11"/>
      <c r="AA56" s="11"/>
      <c r="AB56" s="19"/>
    </row>
    <row r="57" spans="1:28">
      <c r="A57" s="15" t="s">
        <v>1085</v>
      </c>
      <c r="B57" s="7">
        <v>41610</v>
      </c>
      <c r="C57" s="57">
        <v>42705</v>
      </c>
      <c r="D57" s="8">
        <v>60.162999999999997</v>
      </c>
      <c r="E57" s="9">
        <v>60.66</v>
      </c>
      <c r="F57" s="10">
        <v>12.2096</v>
      </c>
      <c r="G57" s="11">
        <v>0.65954359583169098</v>
      </c>
      <c r="H57" s="11">
        <v>2.41234692165744</v>
      </c>
      <c r="I57" s="11">
        <v>2.7908503885301501</v>
      </c>
      <c r="J57" s="12">
        <v>2.5680659279731799</v>
      </c>
      <c r="K57" s="11">
        <v>3.52821469453513</v>
      </c>
      <c r="L57" s="11"/>
      <c r="M57" s="11"/>
      <c r="N57" s="11"/>
      <c r="O57" s="11">
        <v>8.0781160397657104</v>
      </c>
      <c r="P57" s="40">
        <v>11</v>
      </c>
      <c r="Q57" s="40">
        <v>35</v>
      </c>
      <c r="R57" s="40">
        <v>31</v>
      </c>
      <c r="S57" s="40">
        <v>40</v>
      </c>
      <c r="T57" s="40"/>
      <c r="U57" s="40"/>
      <c r="V57" s="40"/>
      <c r="W57" s="11"/>
      <c r="X57" s="11"/>
      <c r="Y57" s="11"/>
      <c r="Z57" s="11">
        <v>78.067468481299798</v>
      </c>
      <c r="AA57" s="11">
        <v>2.25</v>
      </c>
      <c r="AB57" s="19"/>
    </row>
    <row r="58" spans="1:28">
      <c r="A58" s="15" t="s">
        <v>1086</v>
      </c>
      <c r="B58" s="7">
        <v>41659</v>
      </c>
      <c r="C58" s="57">
        <v>42695</v>
      </c>
      <c r="D58" s="8">
        <v>50.441899999999997</v>
      </c>
      <c r="E58" s="9">
        <v>50.84</v>
      </c>
      <c r="F58" s="10">
        <v>12.154299999999999</v>
      </c>
      <c r="G58" s="11">
        <v>0.67090190751493095</v>
      </c>
      <c r="H58" s="11">
        <v>2.3675167604352501</v>
      </c>
      <c r="I58" s="11">
        <v>2.7465467394796099</v>
      </c>
      <c r="J58" s="12">
        <v>2.5315921782996602</v>
      </c>
      <c r="K58" s="11">
        <v>3.5342521764315098</v>
      </c>
      <c r="L58" s="11"/>
      <c r="M58" s="11"/>
      <c r="N58" s="11"/>
      <c r="O58" s="11">
        <v>8.3397646745735994</v>
      </c>
      <c r="P58" s="40">
        <v>8</v>
      </c>
      <c r="Q58" s="40">
        <v>40</v>
      </c>
      <c r="R58" s="40">
        <v>37</v>
      </c>
      <c r="S58" s="40">
        <v>39</v>
      </c>
      <c r="T58" s="40"/>
      <c r="U58" s="40"/>
      <c r="V58" s="40"/>
      <c r="W58" s="11"/>
      <c r="X58" s="11"/>
      <c r="Y58" s="11"/>
      <c r="Z58" s="11">
        <v>76.975128449245801</v>
      </c>
      <c r="AA58" s="11">
        <v>2.25</v>
      </c>
      <c r="AB58" s="19"/>
    </row>
    <row r="59" spans="1:28">
      <c r="A59" s="15" t="s">
        <v>1087</v>
      </c>
      <c r="B59" s="7">
        <v>41768</v>
      </c>
      <c r="C59" s="57">
        <v>42894</v>
      </c>
      <c r="D59" s="8">
        <v>38.051099999999998</v>
      </c>
      <c r="E59" s="9">
        <v>38.31</v>
      </c>
      <c r="F59" s="10">
        <v>11.535</v>
      </c>
      <c r="G59" s="11">
        <v>0.610553859572605</v>
      </c>
      <c r="H59" s="11">
        <v>2.1691570490960999</v>
      </c>
      <c r="I59" s="11">
        <v>2.7827528134940902</v>
      </c>
      <c r="J59" s="12">
        <v>2.57436307856476</v>
      </c>
      <c r="K59" s="11">
        <v>3.93015461130932</v>
      </c>
      <c r="L59" s="11"/>
      <c r="M59" s="11"/>
      <c r="N59" s="11"/>
      <c r="O59" s="11">
        <v>6.9106711407957997</v>
      </c>
      <c r="P59" s="40">
        <v>16</v>
      </c>
      <c r="Q59" s="40">
        <v>49</v>
      </c>
      <c r="R59" s="40">
        <v>32</v>
      </c>
      <c r="S59" s="40">
        <v>36</v>
      </c>
      <c r="T59" s="40"/>
      <c r="U59" s="40"/>
      <c r="V59" s="40"/>
      <c r="W59" s="11"/>
      <c r="X59" s="11"/>
      <c r="Y59" s="11"/>
      <c r="Z59" s="11">
        <v>72.736171145774506</v>
      </c>
      <c r="AA59" s="11">
        <v>2.25</v>
      </c>
      <c r="AB59" s="19"/>
    </row>
    <row r="60" spans="1:28">
      <c r="A60" s="15" t="s">
        <v>1088</v>
      </c>
      <c r="B60" s="7">
        <v>41060</v>
      </c>
      <c r="C60" s="57">
        <v>42885</v>
      </c>
      <c r="D60" s="8">
        <v>205.2961</v>
      </c>
      <c r="E60" s="9">
        <v>207.57</v>
      </c>
      <c r="F60" s="10">
        <v>14.6355</v>
      </c>
      <c r="G60" s="11">
        <v>0.59246836617567999</v>
      </c>
      <c r="H60" s="11">
        <v>2.50456999978987</v>
      </c>
      <c r="I60" s="11">
        <v>1.5367004301373599</v>
      </c>
      <c r="J60" s="12">
        <v>1.5402227078780399</v>
      </c>
      <c r="K60" s="11">
        <v>2.2089222861612301</v>
      </c>
      <c r="L60" s="11">
        <v>9.7336922935042693</v>
      </c>
      <c r="M60" s="11"/>
      <c r="N60" s="11"/>
      <c r="O60" s="11">
        <v>9.7927755222872594</v>
      </c>
      <c r="P60" s="40">
        <v>17</v>
      </c>
      <c r="Q60" s="40">
        <v>33</v>
      </c>
      <c r="R60" s="40">
        <v>72</v>
      </c>
      <c r="S60" s="40">
        <v>46</v>
      </c>
      <c r="T60" s="40">
        <v>9</v>
      </c>
      <c r="U60" s="40"/>
      <c r="V60" s="40"/>
      <c r="W60" s="11"/>
      <c r="X60" s="11"/>
      <c r="Y60" s="11"/>
      <c r="Z60" s="11">
        <v>66.272082355332003</v>
      </c>
      <c r="AA60" s="11">
        <v>2</v>
      </c>
      <c r="AB60" s="19"/>
    </row>
    <row r="61" spans="1:28">
      <c r="A61" s="15" t="s">
        <v>1089</v>
      </c>
      <c r="B61" s="7">
        <v>41114</v>
      </c>
      <c r="C61" s="57">
        <v>42940</v>
      </c>
      <c r="D61" s="8">
        <v>105.8665</v>
      </c>
      <c r="E61" s="9">
        <v>106.78</v>
      </c>
      <c r="F61" s="10">
        <v>14.0366</v>
      </c>
      <c r="G61" s="11">
        <v>0.56527937984052201</v>
      </c>
      <c r="H61" s="11">
        <v>2.3553260996383099</v>
      </c>
      <c r="I61" s="11">
        <v>1.04816067957669</v>
      </c>
      <c r="J61" s="12">
        <v>0.93335634365920905</v>
      </c>
      <c r="K61" s="11">
        <v>2.0769398589193502</v>
      </c>
      <c r="L61" s="11">
        <v>9.4096427756830607</v>
      </c>
      <c r="M61" s="11"/>
      <c r="N61" s="11"/>
      <c r="O61" s="11">
        <v>9.0141784561437905</v>
      </c>
      <c r="P61" s="40">
        <v>19</v>
      </c>
      <c r="Q61" s="40">
        <v>41</v>
      </c>
      <c r="R61" s="40">
        <v>73</v>
      </c>
      <c r="S61" s="40">
        <v>48</v>
      </c>
      <c r="T61" s="40">
        <v>10</v>
      </c>
      <c r="U61" s="40"/>
      <c r="V61" s="40"/>
      <c r="W61" s="11"/>
      <c r="X61" s="11"/>
      <c r="Y61" s="11"/>
      <c r="Z61" s="11">
        <v>68.028158376451103</v>
      </c>
      <c r="AA61" s="11">
        <v>2</v>
      </c>
      <c r="AB61" s="19">
        <v>0</v>
      </c>
    </row>
    <row r="62" spans="1:28">
      <c r="A62" s="15" t="s">
        <v>1090</v>
      </c>
      <c r="B62" s="7">
        <v>41431</v>
      </c>
      <c r="C62" s="57">
        <v>42556</v>
      </c>
      <c r="D62" s="8">
        <v>255.88919999999999</v>
      </c>
      <c r="E62" s="9">
        <v>263.76</v>
      </c>
      <c r="F62" s="10">
        <v>12.6959</v>
      </c>
      <c r="G62" s="11">
        <v>-0.74038747204978606</v>
      </c>
      <c r="H62" s="11">
        <v>3.6196989977473901</v>
      </c>
      <c r="I62" s="11">
        <v>2.0037761619732501</v>
      </c>
      <c r="J62" s="12">
        <v>1.18028658410239</v>
      </c>
      <c r="K62" s="11">
        <v>-3.7394515167828</v>
      </c>
      <c r="L62" s="11">
        <v>7.4925525811774296</v>
      </c>
      <c r="M62" s="11"/>
      <c r="N62" s="11"/>
      <c r="O62" s="11">
        <v>8.1120059915097205</v>
      </c>
      <c r="P62" s="40">
        <v>62</v>
      </c>
      <c r="Q62" s="40">
        <v>7</v>
      </c>
      <c r="R62" s="40">
        <v>59</v>
      </c>
      <c r="S62" s="40">
        <v>64</v>
      </c>
      <c r="T62" s="40">
        <v>17</v>
      </c>
      <c r="U62" s="40"/>
      <c r="V62" s="40"/>
      <c r="W62" s="11"/>
      <c r="X62" s="11"/>
      <c r="Y62" s="11"/>
      <c r="Z62" s="11">
        <v>59.569014159768898</v>
      </c>
      <c r="AA62" s="11">
        <v>2</v>
      </c>
      <c r="AB62" s="19"/>
    </row>
    <row r="63" spans="1:28">
      <c r="A63" s="15" t="s">
        <v>1091</v>
      </c>
      <c r="B63" s="7">
        <v>41460</v>
      </c>
      <c r="C63" s="57">
        <v>42555</v>
      </c>
      <c r="D63" s="8">
        <v>75.165000000000006</v>
      </c>
      <c r="E63" s="9">
        <v>77.56</v>
      </c>
      <c r="F63" s="10">
        <v>12.824199999999999</v>
      </c>
      <c r="G63" s="11">
        <v>-0.80367571414207095</v>
      </c>
      <c r="H63" s="11">
        <v>3.7179020583121098</v>
      </c>
      <c r="I63" s="11">
        <v>1.9371249155439001</v>
      </c>
      <c r="J63" s="12">
        <v>1.0925774106072901</v>
      </c>
      <c r="K63" s="11">
        <v>-4.18260609683204</v>
      </c>
      <c r="L63" s="11"/>
      <c r="M63" s="11"/>
      <c r="N63" s="11"/>
      <c r="O63" s="11">
        <v>8.7030617660747094</v>
      </c>
      <c r="P63" s="40">
        <v>64</v>
      </c>
      <c r="Q63" s="40">
        <v>5</v>
      </c>
      <c r="R63" s="40">
        <v>62</v>
      </c>
      <c r="S63" s="40">
        <v>72</v>
      </c>
      <c r="T63" s="40"/>
      <c r="U63" s="40"/>
      <c r="V63" s="40"/>
      <c r="W63" s="11"/>
      <c r="X63" s="11"/>
      <c r="Y63" s="11"/>
      <c r="Z63" s="11">
        <v>68.750610987234694</v>
      </c>
      <c r="AA63" s="11">
        <v>2.25</v>
      </c>
      <c r="AB63" s="19"/>
    </row>
    <row r="64" spans="1:28">
      <c r="A64" s="15" t="s">
        <v>1092</v>
      </c>
      <c r="B64" s="7">
        <v>41492</v>
      </c>
      <c r="C64" s="57">
        <v>42592</v>
      </c>
      <c r="D64" s="8">
        <v>105.97110000000001</v>
      </c>
      <c r="E64" s="9">
        <v>109.32</v>
      </c>
      <c r="F64" s="10">
        <v>13.1037</v>
      </c>
      <c r="G64" s="11">
        <v>-0.74007302255820795</v>
      </c>
      <c r="H64" s="11">
        <v>3.7390946371740301</v>
      </c>
      <c r="I64" s="11">
        <v>1.9695578416571999</v>
      </c>
      <c r="J64" s="12">
        <v>1.1353287127795899</v>
      </c>
      <c r="K64" s="11">
        <v>-3.98672313486423</v>
      </c>
      <c r="L64" s="11"/>
      <c r="M64" s="11"/>
      <c r="N64" s="11"/>
      <c r="O64" s="11">
        <v>9.7934683242915508</v>
      </c>
      <c r="P64" s="40">
        <v>61</v>
      </c>
      <c r="Q64" s="40">
        <v>4</v>
      </c>
      <c r="R64" s="40">
        <v>61</v>
      </c>
      <c r="S64" s="40">
        <v>67</v>
      </c>
      <c r="T64" s="40"/>
      <c r="U64" s="40"/>
      <c r="V64" s="40"/>
      <c r="W64" s="11"/>
      <c r="X64" s="11"/>
      <c r="Y64" s="11"/>
      <c r="Z64" s="11">
        <v>68.938593458528899</v>
      </c>
      <c r="AA64" s="11">
        <v>2</v>
      </c>
      <c r="AB64" s="19"/>
    </row>
    <row r="65" spans="1:28">
      <c r="A65" s="15" t="s">
        <v>1093</v>
      </c>
      <c r="B65" s="7">
        <v>41522</v>
      </c>
      <c r="C65" s="57">
        <v>42625</v>
      </c>
      <c r="D65" s="8">
        <v>51.638199999999998</v>
      </c>
      <c r="E65" s="9">
        <v>53.08</v>
      </c>
      <c r="F65" s="10">
        <v>12.767300000000001</v>
      </c>
      <c r="G65" s="11">
        <v>-0.68222481524698997</v>
      </c>
      <c r="H65" s="11">
        <v>3.8464666840187598</v>
      </c>
      <c r="I65" s="11">
        <v>2.09266248720574</v>
      </c>
      <c r="J65" s="12">
        <v>1.25625550206601</v>
      </c>
      <c r="K65" s="11">
        <v>-3.82448210922787</v>
      </c>
      <c r="L65" s="11"/>
      <c r="M65" s="11"/>
      <c r="N65" s="11"/>
      <c r="O65" s="11">
        <v>9.07991566406481</v>
      </c>
      <c r="P65" s="40">
        <v>60</v>
      </c>
      <c r="Q65" s="40">
        <v>3</v>
      </c>
      <c r="R65" s="40">
        <v>58</v>
      </c>
      <c r="S65" s="40">
        <v>65</v>
      </c>
      <c r="T65" s="40"/>
      <c r="U65" s="40"/>
      <c r="V65" s="40"/>
      <c r="W65" s="11"/>
      <c r="X65" s="11"/>
      <c r="Y65" s="11"/>
      <c r="Z65" s="11">
        <v>72.712712192615399</v>
      </c>
      <c r="AA65" s="11">
        <v>2.25</v>
      </c>
      <c r="AB65" s="19"/>
    </row>
    <row r="66" spans="1:28">
      <c r="A66" s="15" t="s">
        <v>1094</v>
      </c>
      <c r="B66" s="7">
        <v>41551</v>
      </c>
      <c r="C66" s="57">
        <v>42655</v>
      </c>
      <c r="D66" s="8">
        <v>84.229799999999997</v>
      </c>
      <c r="E66" s="9">
        <v>85.78</v>
      </c>
      <c r="F66" s="10">
        <v>13.0852</v>
      </c>
      <c r="G66" s="11">
        <v>-0.159467728767515</v>
      </c>
      <c r="H66" s="11">
        <v>2.7039330649022402</v>
      </c>
      <c r="I66" s="11">
        <v>2.3945160886440502</v>
      </c>
      <c r="J66" s="12">
        <v>1.8882322253108701</v>
      </c>
      <c r="K66" s="11">
        <v>0.30431949714460099</v>
      </c>
      <c r="L66" s="11"/>
      <c r="M66" s="11"/>
      <c r="N66" s="11"/>
      <c r="O66" s="11">
        <v>10.3451101401982</v>
      </c>
      <c r="P66" s="40">
        <v>55</v>
      </c>
      <c r="Q66" s="40">
        <v>19</v>
      </c>
      <c r="R66" s="40">
        <v>49</v>
      </c>
      <c r="S66" s="40">
        <v>52</v>
      </c>
      <c r="T66" s="40"/>
      <c r="U66" s="40"/>
      <c r="V66" s="40"/>
      <c r="W66" s="11"/>
      <c r="X66" s="11"/>
      <c r="Y66" s="11"/>
      <c r="Z66" s="11">
        <v>73.872841539467899</v>
      </c>
      <c r="AA66" s="11">
        <v>2.25</v>
      </c>
      <c r="AB66" s="19"/>
    </row>
    <row r="67" spans="1:28">
      <c r="A67" s="15" t="s">
        <v>1095</v>
      </c>
      <c r="B67" s="7">
        <v>41584</v>
      </c>
      <c r="C67" s="57">
        <v>42685</v>
      </c>
      <c r="D67" s="8">
        <v>92.204800000000006</v>
      </c>
      <c r="E67" s="9">
        <v>92.9</v>
      </c>
      <c r="F67" s="10">
        <v>12.6248</v>
      </c>
      <c r="G67" s="11">
        <v>0.469528402489305</v>
      </c>
      <c r="H67" s="11">
        <v>2.1316528196872602</v>
      </c>
      <c r="I67" s="11">
        <v>2.23089567829757</v>
      </c>
      <c r="J67" s="12">
        <v>1.9337440352676001</v>
      </c>
      <c r="K67" s="11">
        <v>4.4062189877605</v>
      </c>
      <c r="L67" s="11"/>
      <c r="M67" s="11"/>
      <c r="N67" s="11"/>
      <c r="O67" s="11">
        <v>9.2261702452129306</v>
      </c>
      <c r="P67" s="40">
        <v>26</v>
      </c>
      <c r="Q67" s="40">
        <v>51</v>
      </c>
      <c r="R67" s="40">
        <v>53</v>
      </c>
      <c r="S67" s="40">
        <v>29</v>
      </c>
      <c r="T67" s="40"/>
      <c r="U67" s="40"/>
      <c r="V67" s="40"/>
      <c r="W67" s="11"/>
      <c r="X67" s="11"/>
      <c r="Y67" s="11"/>
      <c r="Z67" s="11">
        <v>74.870229356987593</v>
      </c>
      <c r="AA67" s="11">
        <v>2.25</v>
      </c>
      <c r="AB67" s="19"/>
    </row>
    <row r="68" spans="1:28">
      <c r="A68" s="15" t="s">
        <v>1096</v>
      </c>
      <c r="B68" s="7">
        <v>41632</v>
      </c>
      <c r="C68" s="57">
        <v>42734</v>
      </c>
      <c r="D68" s="8">
        <v>35.902500000000003</v>
      </c>
      <c r="E68" s="9">
        <v>36.17</v>
      </c>
      <c r="F68" s="10">
        <v>12.1273</v>
      </c>
      <c r="G68" s="11">
        <v>0.42896774460685599</v>
      </c>
      <c r="H68" s="11">
        <v>2.1203317755041899</v>
      </c>
      <c r="I68" s="11">
        <v>2.15904304607868</v>
      </c>
      <c r="J68" s="12">
        <v>1.86471571484967</v>
      </c>
      <c r="K68" s="11">
        <v>4.03716317654224</v>
      </c>
      <c r="L68" s="11"/>
      <c r="M68" s="11"/>
      <c r="N68" s="11"/>
      <c r="O68" s="11">
        <v>7.9885288356257096</v>
      </c>
      <c r="P68" s="40">
        <v>32</v>
      </c>
      <c r="Q68" s="40">
        <v>52</v>
      </c>
      <c r="R68" s="40">
        <v>56</v>
      </c>
      <c r="S68" s="40">
        <v>35</v>
      </c>
      <c r="T68" s="40"/>
      <c r="U68" s="40"/>
      <c r="V68" s="40"/>
      <c r="W68" s="11"/>
      <c r="X68" s="11"/>
      <c r="Y68" s="11"/>
      <c r="Z68" s="11">
        <v>73.448602777039</v>
      </c>
      <c r="AA68" s="11">
        <v>2.25</v>
      </c>
      <c r="AB68" s="19"/>
    </row>
    <row r="69" spans="1:28">
      <c r="A69" s="15" t="s">
        <v>1097</v>
      </c>
      <c r="B69" s="7">
        <v>42530</v>
      </c>
      <c r="C69" s="57"/>
      <c r="D69" s="8"/>
      <c r="E69" s="9"/>
      <c r="F69" s="10">
        <v>10.031499999999999</v>
      </c>
      <c r="G69" s="11"/>
      <c r="H69" s="11"/>
      <c r="I69" s="11"/>
      <c r="J69" s="12"/>
      <c r="K69" s="11"/>
      <c r="L69" s="11"/>
      <c r="M69" s="11"/>
      <c r="N69" s="11"/>
      <c r="O69" s="11">
        <v>6.5852136761340496</v>
      </c>
      <c r="P69" s="40"/>
      <c r="Q69" s="40"/>
      <c r="R69" s="40"/>
      <c r="S69" s="40"/>
      <c r="T69" s="40"/>
      <c r="U69" s="40"/>
      <c r="V69" s="40"/>
      <c r="W69" s="11"/>
      <c r="X69" s="11"/>
      <c r="Y69" s="11"/>
      <c r="Z69" s="11"/>
      <c r="AA69" s="11"/>
      <c r="AB69" s="19"/>
    </row>
    <row r="70" spans="1:28">
      <c r="A70" s="15" t="s">
        <v>1098</v>
      </c>
      <c r="B70" s="7">
        <v>41694</v>
      </c>
      <c r="C70" s="57">
        <v>42796</v>
      </c>
      <c r="D70" s="8">
        <v>55.264600000000002</v>
      </c>
      <c r="E70" s="9">
        <v>55.65</v>
      </c>
      <c r="F70" s="10">
        <v>12.338900000000001</v>
      </c>
      <c r="G70" s="11">
        <v>0.43302375932996501</v>
      </c>
      <c r="H70" s="11">
        <v>2.2032817301559602</v>
      </c>
      <c r="I70" s="11">
        <v>2.1812761376340601</v>
      </c>
      <c r="J70" s="12">
        <v>1.8758720906231201</v>
      </c>
      <c r="K70" s="11">
        <v>4.5758115094499701</v>
      </c>
      <c r="L70" s="11"/>
      <c r="M70" s="11"/>
      <c r="N70" s="11"/>
      <c r="O70" s="11">
        <v>9.3985573986636908</v>
      </c>
      <c r="P70" s="40">
        <v>31</v>
      </c>
      <c r="Q70" s="40">
        <v>48</v>
      </c>
      <c r="R70" s="40">
        <v>54</v>
      </c>
      <c r="S70" s="40">
        <v>25</v>
      </c>
      <c r="T70" s="40"/>
      <c r="U70" s="40"/>
      <c r="V70" s="40"/>
      <c r="W70" s="11"/>
      <c r="X70" s="11"/>
      <c r="Y70" s="11"/>
      <c r="Z70" s="11">
        <v>73.5014248417082</v>
      </c>
      <c r="AA70" s="11">
        <v>2.25</v>
      </c>
      <c r="AB70" s="19"/>
    </row>
    <row r="71" spans="1:28">
      <c r="A71" s="15" t="s">
        <v>1099</v>
      </c>
      <c r="B71" s="7">
        <v>41704</v>
      </c>
      <c r="C71" s="57">
        <v>42835</v>
      </c>
      <c r="D71" s="8">
        <v>23.444800000000001</v>
      </c>
      <c r="E71" s="9">
        <v>23.79</v>
      </c>
      <c r="F71" s="10">
        <v>11.692</v>
      </c>
      <c r="G71" s="11">
        <v>-8.7163097537212894E-2</v>
      </c>
      <c r="H71" s="11">
        <v>2.30563941024633</v>
      </c>
      <c r="I71" s="11">
        <v>2.4894810659186599</v>
      </c>
      <c r="J71" s="12">
        <v>2.0992699710084199</v>
      </c>
      <c r="K71" s="11">
        <v>1.28380602574543</v>
      </c>
      <c r="L71" s="11"/>
      <c r="M71" s="11"/>
      <c r="N71" s="11"/>
      <c r="O71" s="11">
        <v>6.99401767441383</v>
      </c>
      <c r="P71" s="40">
        <v>54</v>
      </c>
      <c r="Q71" s="40">
        <v>44</v>
      </c>
      <c r="R71" s="40">
        <v>45</v>
      </c>
      <c r="S71" s="40">
        <v>51</v>
      </c>
      <c r="T71" s="40"/>
      <c r="U71" s="40"/>
      <c r="V71" s="40"/>
      <c r="W71" s="11"/>
      <c r="X71" s="11"/>
      <c r="Y71" s="11"/>
      <c r="Z71" s="11">
        <v>86.331850732660001</v>
      </c>
      <c r="AA71" s="11">
        <v>2.25</v>
      </c>
      <c r="AB71" s="19"/>
    </row>
    <row r="72" spans="1:28">
      <c r="A72" s="15" t="s">
        <v>1100</v>
      </c>
      <c r="B72" s="7">
        <v>41711</v>
      </c>
      <c r="C72" s="57">
        <v>42807</v>
      </c>
      <c r="D72" s="8">
        <v>72.744500000000002</v>
      </c>
      <c r="E72" s="9">
        <v>73.44</v>
      </c>
      <c r="F72" s="10">
        <v>11.7142</v>
      </c>
      <c r="G72" s="11">
        <v>0.198443246942093</v>
      </c>
      <c r="H72" s="11">
        <v>2.0231843161845999</v>
      </c>
      <c r="I72" s="11">
        <v>2.7570417284361999</v>
      </c>
      <c r="J72" s="12">
        <v>2.4891291984916499</v>
      </c>
      <c r="K72" s="11">
        <v>3.58390294369921</v>
      </c>
      <c r="L72" s="11"/>
      <c r="M72" s="11"/>
      <c r="N72" s="11"/>
      <c r="O72" s="11">
        <v>7.1431205491435001</v>
      </c>
      <c r="P72" s="40">
        <v>43</v>
      </c>
      <c r="Q72" s="40">
        <v>59</v>
      </c>
      <c r="R72" s="40">
        <v>34</v>
      </c>
      <c r="S72" s="40">
        <v>38</v>
      </c>
      <c r="T72" s="40"/>
      <c r="U72" s="40"/>
      <c r="V72" s="40"/>
      <c r="W72" s="11"/>
      <c r="X72" s="11"/>
      <c r="Y72" s="11"/>
      <c r="Z72" s="11">
        <v>88.115550146601805</v>
      </c>
      <c r="AA72" s="11">
        <v>2.25</v>
      </c>
      <c r="AB72" s="19"/>
    </row>
    <row r="73" spans="1:28">
      <c r="A73" s="15" t="s">
        <v>1101</v>
      </c>
      <c r="B73" s="7">
        <v>41727</v>
      </c>
      <c r="C73" s="57">
        <v>42835</v>
      </c>
      <c r="D73" s="8">
        <v>69.937899999999999</v>
      </c>
      <c r="E73" s="9">
        <v>71.900000000000006</v>
      </c>
      <c r="F73" s="10">
        <v>11.4376</v>
      </c>
      <c r="G73" s="11">
        <v>-0.90022960620369497</v>
      </c>
      <c r="H73" s="11">
        <v>2.6862026862026802</v>
      </c>
      <c r="I73" s="11">
        <v>1.78970319939482</v>
      </c>
      <c r="J73" s="12">
        <v>1.1174764834853901</v>
      </c>
      <c r="K73" s="11">
        <v>-4.3198929228710199</v>
      </c>
      <c r="L73" s="11"/>
      <c r="M73" s="11"/>
      <c r="N73" s="11"/>
      <c r="O73" s="11">
        <v>6.15354912773451</v>
      </c>
      <c r="P73" s="40">
        <v>66</v>
      </c>
      <c r="Q73" s="40">
        <v>20</v>
      </c>
      <c r="R73" s="40">
        <v>67</v>
      </c>
      <c r="S73" s="40">
        <v>73</v>
      </c>
      <c r="T73" s="40"/>
      <c r="U73" s="40"/>
      <c r="V73" s="40"/>
      <c r="W73" s="11"/>
      <c r="X73" s="11"/>
      <c r="Y73" s="11"/>
      <c r="Z73" s="11">
        <v>74.942649754260302</v>
      </c>
      <c r="AA73" s="11">
        <v>2.25</v>
      </c>
      <c r="AB73" s="19"/>
    </row>
    <row r="74" spans="1:28">
      <c r="A74" s="15" t="s">
        <v>1102</v>
      </c>
      <c r="B74" s="7">
        <v>41740</v>
      </c>
      <c r="C74" s="57">
        <v>42835</v>
      </c>
      <c r="D74" s="8">
        <v>29.350300000000001</v>
      </c>
      <c r="E74" s="9">
        <v>29.67</v>
      </c>
      <c r="F74" s="10">
        <v>11.5535</v>
      </c>
      <c r="G74" s="11">
        <v>7.88260975018273E-2</v>
      </c>
      <c r="H74" s="11">
        <v>1.9744390898338799</v>
      </c>
      <c r="I74" s="11">
        <v>2.6384755474614598</v>
      </c>
      <c r="J74" s="12">
        <v>2.3457085403987898</v>
      </c>
      <c r="K74" s="11">
        <v>2.7754303251345398</v>
      </c>
      <c r="L74" s="11"/>
      <c r="M74" s="11"/>
      <c r="N74" s="11"/>
      <c r="O74" s="11">
        <v>6.7406315436639597</v>
      </c>
      <c r="P74" s="40">
        <v>51</v>
      </c>
      <c r="Q74" s="40">
        <v>62</v>
      </c>
      <c r="R74" s="40">
        <v>41</v>
      </c>
      <c r="S74" s="40">
        <v>43</v>
      </c>
      <c r="T74" s="40"/>
      <c r="U74" s="40"/>
      <c r="V74" s="40"/>
      <c r="W74" s="11"/>
      <c r="X74" s="11"/>
      <c r="Y74" s="11"/>
      <c r="Z74" s="11">
        <v>87.163184220799494</v>
      </c>
      <c r="AA74" s="11">
        <v>2.25</v>
      </c>
      <c r="AB74" s="19"/>
    </row>
    <row r="75" spans="1:28">
      <c r="A75" s="15" t="s">
        <v>1103</v>
      </c>
      <c r="B75" s="7">
        <v>41754</v>
      </c>
      <c r="C75" s="57">
        <v>42849</v>
      </c>
      <c r="D75" s="8">
        <v>27.708500000000001</v>
      </c>
      <c r="E75" s="9">
        <v>27.9</v>
      </c>
      <c r="F75" s="10">
        <v>12.0578</v>
      </c>
      <c r="G75" s="11">
        <v>0.38797122685494401</v>
      </c>
      <c r="H75" s="11">
        <v>2.04637779282328</v>
      </c>
      <c r="I75" s="11">
        <v>2.0947639368691999</v>
      </c>
      <c r="J75" s="12">
        <v>1.78708604519631</v>
      </c>
      <c r="K75" s="11">
        <v>4.6030258865986404</v>
      </c>
      <c r="L75" s="11"/>
      <c r="M75" s="11"/>
      <c r="N75" s="11"/>
      <c r="O75" s="11">
        <v>8.98299790878281</v>
      </c>
      <c r="P75" s="40">
        <v>37</v>
      </c>
      <c r="Q75" s="40">
        <v>57</v>
      </c>
      <c r="R75" s="40">
        <v>57</v>
      </c>
      <c r="S75" s="40">
        <v>23</v>
      </c>
      <c r="T75" s="40"/>
      <c r="U75" s="40"/>
      <c r="V75" s="40"/>
      <c r="W75" s="11"/>
      <c r="X75" s="11"/>
      <c r="Y75" s="11"/>
      <c r="Z75" s="11">
        <v>72.267310866997903</v>
      </c>
      <c r="AA75" s="11">
        <v>2.25</v>
      </c>
      <c r="AB75" s="19"/>
    </row>
    <row r="76" spans="1:28">
      <c r="A76" s="15" t="s">
        <v>1104</v>
      </c>
      <c r="B76" s="7">
        <v>40855</v>
      </c>
      <c r="C76" s="57">
        <v>42681</v>
      </c>
      <c r="D76" s="8">
        <v>144.54045554300001</v>
      </c>
      <c r="E76" s="9">
        <v>146.47999999999999</v>
      </c>
      <c r="F76" s="10">
        <v>14.251099999999999</v>
      </c>
      <c r="G76" s="11">
        <v>0.19404506626357099</v>
      </c>
      <c r="H76" s="11">
        <v>2.41169918436275</v>
      </c>
      <c r="I76" s="11">
        <v>2.5362266703121001</v>
      </c>
      <c r="J76" s="12">
        <v>2.1811298568140698</v>
      </c>
      <c r="K76" s="11">
        <v>2.8366286621446002</v>
      </c>
      <c r="L76" s="11">
        <v>7.8142879527494298</v>
      </c>
      <c r="M76" s="11"/>
      <c r="N76" s="11"/>
      <c r="O76" s="11">
        <v>7.9365993145180198</v>
      </c>
      <c r="P76" s="40">
        <v>44</v>
      </c>
      <c r="Q76" s="40">
        <v>36</v>
      </c>
      <c r="R76" s="40">
        <v>44</v>
      </c>
      <c r="S76" s="40">
        <v>41</v>
      </c>
      <c r="T76" s="40">
        <v>15</v>
      </c>
      <c r="U76" s="40"/>
      <c r="V76" s="40"/>
      <c r="W76" s="11"/>
      <c r="X76" s="11"/>
      <c r="Y76" s="11"/>
      <c r="Z76" s="11">
        <v>71.931824721947095</v>
      </c>
      <c r="AA76" s="11">
        <v>2.1</v>
      </c>
      <c r="AB76" s="19"/>
    </row>
    <row r="77" spans="1:28">
      <c r="A77" s="15" t="s">
        <v>1105</v>
      </c>
      <c r="B77" s="7">
        <v>40886</v>
      </c>
      <c r="C77" s="57">
        <v>42712</v>
      </c>
      <c r="D77" s="8">
        <v>113.41229712099999</v>
      </c>
      <c r="E77" s="9">
        <v>114.62</v>
      </c>
      <c r="F77" s="10">
        <v>14.083500000000001</v>
      </c>
      <c r="G77" s="11">
        <v>0.162866449511401</v>
      </c>
      <c r="H77" s="11">
        <v>2.2558956784386699</v>
      </c>
      <c r="I77" s="11">
        <v>2.4791163372820599</v>
      </c>
      <c r="J77" s="12">
        <v>2.1268727067047699</v>
      </c>
      <c r="K77" s="11">
        <v>2.8240379069411001</v>
      </c>
      <c r="L77" s="11">
        <v>7.9112683686732597</v>
      </c>
      <c r="M77" s="11"/>
      <c r="N77" s="11"/>
      <c r="O77" s="11">
        <v>7.8100050475413898</v>
      </c>
      <c r="P77" s="40">
        <v>48</v>
      </c>
      <c r="Q77" s="40">
        <v>45</v>
      </c>
      <c r="R77" s="40">
        <v>47</v>
      </c>
      <c r="S77" s="40">
        <v>42</v>
      </c>
      <c r="T77" s="40">
        <v>13</v>
      </c>
      <c r="U77" s="40"/>
      <c r="V77" s="40"/>
      <c r="W77" s="11"/>
      <c r="X77" s="11"/>
      <c r="Y77" s="11"/>
      <c r="Z77" s="11">
        <v>69.867491263291896</v>
      </c>
      <c r="AA77" s="11">
        <v>2.1</v>
      </c>
      <c r="AB77" s="19"/>
    </row>
    <row r="78" spans="1:28">
      <c r="A78" s="15" t="s">
        <v>1106</v>
      </c>
      <c r="B78" s="7">
        <v>41500</v>
      </c>
      <c r="C78" s="57">
        <v>42590</v>
      </c>
      <c r="D78" s="8">
        <v>26.150141483999999</v>
      </c>
      <c r="E78" s="9">
        <v>26.58</v>
      </c>
      <c r="F78" s="10">
        <v>12.715999999999999</v>
      </c>
      <c r="G78" s="11">
        <v>2.3597891921656199E-2</v>
      </c>
      <c r="H78" s="11">
        <v>2.5144911763045998</v>
      </c>
      <c r="I78" s="11">
        <v>2.4863993552286701</v>
      </c>
      <c r="J78" s="12">
        <v>2.1357258174633098</v>
      </c>
      <c r="K78" s="11">
        <v>1.62799804991887</v>
      </c>
      <c r="L78" s="11"/>
      <c r="M78" s="11"/>
      <c r="N78" s="11"/>
      <c r="O78" s="11">
        <v>8.7069376993272698</v>
      </c>
      <c r="P78" s="40">
        <v>53</v>
      </c>
      <c r="Q78" s="40">
        <v>32</v>
      </c>
      <c r="R78" s="40">
        <v>46</v>
      </c>
      <c r="S78" s="40">
        <v>50</v>
      </c>
      <c r="T78" s="40"/>
      <c r="U78" s="40"/>
      <c r="V78" s="40"/>
      <c r="W78" s="11"/>
      <c r="X78" s="11"/>
      <c r="Y78" s="11"/>
      <c r="Z78" s="11">
        <v>60.663266579020402</v>
      </c>
      <c r="AA78" s="11">
        <v>2.52</v>
      </c>
      <c r="AB78" s="19"/>
    </row>
    <row r="79" spans="1:28">
      <c r="A79" s="15" t="s">
        <v>1107</v>
      </c>
      <c r="B79" s="7">
        <v>41589</v>
      </c>
      <c r="C79" s="57">
        <v>42675</v>
      </c>
      <c r="D79" s="8">
        <v>25.640859873</v>
      </c>
      <c r="E79" s="9">
        <v>26.05</v>
      </c>
      <c r="F79" s="10">
        <v>12.178800000000001</v>
      </c>
      <c r="G79" s="11">
        <v>0.16860909831144499</v>
      </c>
      <c r="H79" s="11">
        <v>2.6430232950139998</v>
      </c>
      <c r="I79" s="11">
        <v>2.81719867286896</v>
      </c>
      <c r="J79" s="12">
        <v>2.4599542334096101</v>
      </c>
      <c r="K79" s="11">
        <v>2.1351537210043499</v>
      </c>
      <c r="L79" s="11"/>
      <c r="M79" s="11"/>
      <c r="N79" s="11"/>
      <c r="O79" s="11">
        <v>7.7833635762718103</v>
      </c>
      <c r="P79" s="40">
        <v>47</v>
      </c>
      <c r="Q79" s="40">
        <v>24</v>
      </c>
      <c r="R79" s="40">
        <v>30</v>
      </c>
      <c r="S79" s="40">
        <v>47</v>
      </c>
      <c r="T79" s="40"/>
      <c r="U79" s="40"/>
      <c r="V79" s="40"/>
      <c r="W79" s="11"/>
      <c r="X79" s="11"/>
      <c r="Y79" s="11"/>
      <c r="Z79" s="11">
        <v>64.133078380344202</v>
      </c>
      <c r="AA79" s="11">
        <v>0.2</v>
      </c>
      <c r="AB79" s="19"/>
    </row>
    <row r="80" spans="1:28">
      <c r="A80" s="15" t="s">
        <v>1108</v>
      </c>
      <c r="B80" s="7">
        <v>41640</v>
      </c>
      <c r="C80" s="57">
        <v>42727</v>
      </c>
      <c r="D80" s="8">
        <v>62.853577803</v>
      </c>
      <c r="E80" s="9">
        <v>63.92</v>
      </c>
      <c r="F80" s="10">
        <v>12.074199999999999</v>
      </c>
      <c r="G80" s="11">
        <v>0.11691445344566</v>
      </c>
      <c r="H80" s="11">
        <v>2.7504042209173698</v>
      </c>
      <c r="I80" s="11">
        <v>2.7801423269433698</v>
      </c>
      <c r="J80" s="12">
        <v>2.4270238630483201</v>
      </c>
      <c r="K80" s="11">
        <v>1.85244546420797</v>
      </c>
      <c r="L80" s="11"/>
      <c r="M80" s="11"/>
      <c r="N80" s="11"/>
      <c r="O80" s="11">
        <v>7.7720867938779099</v>
      </c>
      <c r="P80" s="40">
        <v>50</v>
      </c>
      <c r="Q80" s="40">
        <v>17</v>
      </c>
      <c r="R80" s="40">
        <v>33</v>
      </c>
      <c r="S80" s="40">
        <v>49</v>
      </c>
      <c r="T80" s="40"/>
      <c r="U80" s="40"/>
      <c r="V80" s="40"/>
      <c r="W80" s="11"/>
      <c r="X80" s="11"/>
      <c r="Y80" s="11"/>
      <c r="Z80" s="11">
        <v>63.246070077249001</v>
      </c>
      <c r="AA80" s="11">
        <v>2.64</v>
      </c>
      <c r="AB80" s="19"/>
    </row>
    <row r="81" spans="1:28">
      <c r="A81" s="15" t="s">
        <v>1109</v>
      </c>
      <c r="B81" s="7">
        <v>41739</v>
      </c>
      <c r="C81" s="57">
        <v>43559</v>
      </c>
      <c r="D81" s="8">
        <v>32.180131172000003</v>
      </c>
      <c r="E81" s="9">
        <v>32.65</v>
      </c>
      <c r="F81" s="10">
        <v>11.892200000000001</v>
      </c>
      <c r="G81" s="11">
        <v>0.178586471232411</v>
      </c>
      <c r="H81" s="11">
        <v>2.6791804453500898</v>
      </c>
      <c r="I81" s="11">
        <v>2.5967975705707902</v>
      </c>
      <c r="J81" s="12">
        <v>2.2035442341738598</v>
      </c>
      <c r="K81" s="11">
        <v>2.42360560857133</v>
      </c>
      <c r="L81" s="11"/>
      <c r="M81" s="11"/>
      <c r="N81" s="11"/>
      <c r="O81" s="11">
        <v>8.0706298255713609</v>
      </c>
      <c r="P81" s="40">
        <v>45</v>
      </c>
      <c r="Q81" s="40">
        <v>21</v>
      </c>
      <c r="R81" s="40">
        <v>42</v>
      </c>
      <c r="S81" s="40">
        <v>45</v>
      </c>
      <c r="T81" s="40"/>
      <c r="U81" s="40"/>
      <c r="V81" s="40"/>
      <c r="W81" s="11"/>
      <c r="X81" s="11"/>
      <c r="Y81" s="11"/>
      <c r="Z81" s="11">
        <v>63.939156175730503</v>
      </c>
      <c r="AA81" s="11">
        <v>2.67</v>
      </c>
      <c r="AB81" s="19"/>
    </row>
    <row r="82" spans="1:28">
      <c r="A82" s="15" t="s">
        <v>1110</v>
      </c>
      <c r="B82" s="7">
        <v>41764</v>
      </c>
      <c r="C82" s="57">
        <v>43591</v>
      </c>
      <c r="D82" s="8">
        <v>27.172208049000002</v>
      </c>
      <c r="E82" s="9">
        <v>27.57</v>
      </c>
      <c r="F82" s="10">
        <v>11.7409</v>
      </c>
      <c r="G82" s="11">
        <v>0.17405400793482101</v>
      </c>
      <c r="H82" s="11">
        <v>2.6661420076949902</v>
      </c>
      <c r="I82" s="11">
        <v>2.6517800937259501</v>
      </c>
      <c r="J82" s="12">
        <v>2.30205546890658</v>
      </c>
      <c r="K82" s="11">
        <v>2.48243355300484</v>
      </c>
      <c r="L82" s="11"/>
      <c r="M82" s="11"/>
      <c r="N82" s="11"/>
      <c r="O82" s="11">
        <v>7.7581840597158198</v>
      </c>
      <c r="P82" s="40">
        <v>46</v>
      </c>
      <c r="Q82" s="40">
        <v>23</v>
      </c>
      <c r="R82" s="40">
        <v>40</v>
      </c>
      <c r="S82" s="40">
        <v>44</v>
      </c>
      <c r="T82" s="40"/>
      <c r="U82" s="40"/>
      <c r="V82" s="40"/>
      <c r="W82" s="11"/>
      <c r="X82" s="11"/>
      <c r="Y82" s="11"/>
      <c r="Z82" s="11">
        <v>61.2420426279986</v>
      </c>
      <c r="AA82" s="11">
        <v>2.67</v>
      </c>
      <c r="AB82" s="19"/>
    </row>
    <row r="83" spans="1:28">
      <c r="A83" s="15" t="s">
        <v>1111</v>
      </c>
      <c r="B83" s="7">
        <v>41460</v>
      </c>
      <c r="C83" s="57">
        <v>42555</v>
      </c>
      <c r="D83" s="8">
        <v>63.509887359099999</v>
      </c>
      <c r="E83" s="9">
        <v>65.67</v>
      </c>
      <c r="F83" s="10">
        <v>13.140499999999999</v>
      </c>
      <c r="G83" s="11">
        <v>-0.677994285800676</v>
      </c>
      <c r="H83" s="11">
        <v>4.2309492270228501</v>
      </c>
      <c r="I83" s="11">
        <v>2.7187380302828901</v>
      </c>
      <c r="J83" s="12">
        <v>1.81303994111495</v>
      </c>
      <c r="K83" s="11">
        <v>-3.00782403306762</v>
      </c>
      <c r="L83" s="11"/>
      <c r="M83" s="11"/>
      <c r="N83" s="11"/>
      <c r="O83" s="11">
        <v>9.5952351560731</v>
      </c>
      <c r="P83" s="40">
        <v>59</v>
      </c>
      <c r="Q83" s="40">
        <v>1</v>
      </c>
      <c r="R83" s="40">
        <v>39</v>
      </c>
      <c r="S83" s="40">
        <v>60</v>
      </c>
      <c r="T83" s="40"/>
      <c r="U83" s="40"/>
      <c r="V83" s="40"/>
      <c r="W83" s="11"/>
      <c r="X83" s="11"/>
      <c r="Y83" s="11"/>
      <c r="Z83" s="11">
        <v>71.741954381845503</v>
      </c>
      <c r="AA83" s="11">
        <v>1.31</v>
      </c>
      <c r="AB83" s="19"/>
    </row>
    <row r="84" spans="1:28">
      <c r="A84" s="15" t="s">
        <v>1112</v>
      </c>
      <c r="B84" s="7">
        <v>41704</v>
      </c>
      <c r="C84" s="57">
        <v>42830</v>
      </c>
      <c r="D84" s="8">
        <v>35.627038305100001</v>
      </c>
      <c r="E84" s="9">
        <v>35.9</v>
      </c>
      <c r="F84" s="10">
        <v>12.2638</v>
      </c>
      <c r="G84" s="11">
        <v>0.77405995266892602</v>
      </c>
      <c r="H84" s="11">
        <v>2.7239374801065499</v>
      </c>
      <c r="I84" s="11">
        <v>2.29466080559193</v>
      </c>
      <c r="J84" s="12">
        <v>2.19237211162682</v>
      </c>
      <c r="K84" s="11">
        <v>4.7373410424370803</v>
      </c>
      <c r="L84" s="11"/>
      <c r="M84" s="11"/>
      <c r="N84" s="11"/>
      <c r="O84" s="11">
        <v>9.2262913618230193</v>
      </c>
      <c r="P84" s="40">
        <v>2</v>
      </c>
      <c r="Q84" s="40">
        <v>18</v>
      </c>
      <c r="R84" s="40">
        <v>51</v>
      </c>
      <c r="S84" s="40">
        <v>20</v>
      </c>
      <c r="T84" s="40"/>
      <c r="U84" s="40"/>
      <c r="V84" s="40"/>
      <c r="W84" s="11"/>
      <c r="X84" s="11"/>
      <c r="Y84" s="11"/>
      <c r="Z84" s="11">
        <v>77.867881298483795</v>
      </c>
      <c r="AA84" s="11">
        <v>2.2799999999999998</v>
      </c>
      <c r="AB84" s="19"/>
    </row>
    <row r="85" spans="1:28">
      <c r="A85" s="15" t="s">
        <v>1113</v>
      </c>
      <c r="B85" s="7">
        <v>41477</v>
      </c>
      <c r="C85" s="57">
        <v>42572</v>
      </c>
      <c r="D85" s="8">
        <v>52.575645360999999</v>
      </c>
      <c r="E85" s="9">
        <v>53.93</v>
      </c>
      <c r="F85" s="10">
        <v>12.294600000000001</v>
      </c>
      <c r="G85" s="11">
        <v>-0.57578159116271599</v>
      </c>
      <c r="H85" s="11">
        <v>3.1287746611193201</v>
      </c>
      <c r="I85" s="11">
        <v>1.93175034821251</v>
      </c>
      <c r="J85" s="12">
        <v>1.2426196299315699</v>
      </c>
      <c r="K85" s="11">
        <v>-2.5838503411062601</v>
      </c>
      <c r="L85" s="11"/>
      <c r="M85" s="11"/>
      <c r="N85" s="11"/>
      <c r="O85" s="11">
        <v>7.2938765777032799</v>
      </c>
      <c r="P85" s="40">
        <v>57</v>
      </c>
      <c r="Q85" s="40">
        <v>10</v>
      </c>
      <c r="R85" s="40">
        <v>63</v>
      </c>
      <c r="S85" s="40">
        <v>58</v>
      </c>
      <c r="T85" s="40"/>
      <c r="U85" s="40"/>
      <c r="V85" s="40"/>
      <c r="W85" s="11"/>
      <c r="X85" s="11"/>
      <c r="Y85" s="11"/>
      <c r="Z85" s="11">
        <v>33.391156821238503</v>
      </c>
      <c r="AA85" s="11">
        <v>2.68</v>
      </c>
      <c r="AB85" s="19"/>
    </row>
    <row r="86" spans="1:28">
      <c r="A86" s="15" t="s">
        <v>1114</v>
      </c>
      <c r="B86" s="7">
        <v>41628</v>
      </c>
      <c r="C86" s="57">
        <v>42557</v>
      </c>
      <c r="D86" s="8">
        <v>36.508278773000001</v>
      </c>
      <c r="E86" s="9">
        <v>37.56</v>
      </c>
      <c r="F86" s="10">
        <v>11.8749</v>
      </c>
      <c r="G86" s="11">
        <v>-1.0152792017804899</v>
      </c>
      <c r="H86" s="11">
        <v>3.1308622246925699</v>
      </c>
      <c r="I86" s="11">
        <v>1.91822441938307</v>
      </c>
      <c r="J86" s="12">
        <v>1.16112653979179</v>
      </c>
      <c r="K86" s="11">
        <v>-2.89001741861094</v>
      </c>
      <c r="L86" s="11"/>
      <c r="M86" s="11"/>
      <c r="N86" s="11"/>
      <c r="O86" s="11">
        <v>7.0554116722148601</v>
      </c>
      <c r="P86" s="40">
        <v>68</v>
      </c>
      <c r="Q86" s="40">
        <v>9</v>
      </c>
      <c r="R86" s="40">
        <v>64</v>
      </c>
      <c r="S86" s="40">
        <v>59</v>
      </c>
      <c r="T86" s="40"/>
      <c r="U86" s="40"/>
      <c r="V86" s="40"/>
      <c r="W86" s="11"/>
      <c r="X86" s="11"/>
      <c r="Y86" s="11"/>
      <c r="Z86" s="11">
        <v>71.931496767290398</v>
      </c>
      <c r="AA86" s="11">
        <v>1.74</v>
      </c>
      <c r="AB86" s="19"/>
    </row>
    <row r="87" spans="1:28">
      <c r="A87" s="15" t="s">
        <v>1115</v>
      </c>
      <c r="B87" s="7">
        <v>41675</v>
      </c>
      <c r="C87" s="57">
        <v>42772</v>
      </c>
      <c r="D87" s="8">
        <v>72.435825543999997</v>
      </c>
      <c r="E87" s="9">
        <v>74.31</v>
      </c>
      <c r="F87" s="10">
        <v>12.0832</v>
      </c>
      <c r="G87" s="11">
        <v>-0.62994457145677496</v>
      </c>
      <c r="H87" s="11">
        <v>2.99527779198419</v>
      </c>
      <c r="I87" s="11">
        <v>1.97051402145201</v>
      </c>
      <c r="J87" s="12">
        <v>1.25614876019207</v>
      </c>
      <c r="K87" s="11">
        <v>-3.0886327727116001</v>
      </c>
      <c r="L87" s="11"/>
      <c r="M87" s="11"/>
      <c r="N87" s="11"/>
      <c r="O87" s="11">
        <v>8.23311473104771</v>
      </c>
      <c r="P87" s="40">
        <v>58</v>
      </c>
      <c r="Q87" s="40">
        <v>12</v>
      </c>
      <c r="R87" s="40">
        <v>60</v>
      </c>
      <c r="S87" s="40">
        <v>61</v>
      </c>
      <c r="T87" s="40"/>
      <c r="U87" s="40"/>
      <c r="V87" s="40"/>
      <c r="W87" s="11"/>
      <c r="X87" s="11"/>
      <c r="Y87" s="11"/>
      <c r="Z87" s="11">
        <v>67.617547420731398</v>
      </c>
      <c r="AA87" s="11">
        <v>2.4500000000000002</v>
      </c>
      <c r="AB87" s="19"/>
    </row>
    <row r="88" spans="1:28">
      <c r="A88" s="15" t="s">
        <v>1116</v>
      </c>
      <c r="B88" s="7">
        <v>42521</v>
      </c>
      <c r="C88" s="57">
        <v>43634</v>
      </c>
      <c r="D88" s="8"/>
      <c r="E88" s="9"/>
      <c r="F88" s="10">
        <v>10.047000000000001</v>
      </c>
      <c r="G88" s="11"/>
      <c r="H88" s="11"/>
      <c r="I88" s="11"/>
      <c r="J88" s="12"/>
      <c r="K88" s="11"/>
      <c r="L88" s="11"/>
      <c r="M88" s="11"/>
      <c r="N88" s="11"/>
      <c r="O88" s="11">
        <v>6.54403535356749</v>
      </c>
      <c r="P88" s="40"/>
      <c r="Q88" s="40"/>
      <c r="R88" s="40"/>
      <c r="S88" s="40"/>
      <c r="T88" s="40"/>
      <c r="U88" s="40"/>
      <c r="V88" s="40"/>
      <c r="W88" s="11"/>
      <c r="X88" s="11"/>
      <c r="Y88" s="11"/>
      <c r="Z88" s="11"/>
      <c r="AA88" s="11"/>
      <c r="AB88" s="19"/>
    </row>
    <row r="89" spans="1:28">
      <c r="A89" s="41" t="s">
        <v>91</v>
      </c>
      <c r="B89" s="13"/>
      <c r="C89" s="13"/>
      <c r="D89" s="13"/>
      <c r="E89" s="13"/>
      <c r="F89" s="42">
        <f t="shared" ref="F89:O89" si="0">SUMPRODUCT($E12:$E88,F12:F88)/SUMIF(F12:F88,"&lt;&gt;"&amp;"",$E12:$E88)</f>
        <v>12.699544394091983</v>
      </c>
      <c r="G89" s="42">
        <f t="shared" si="0"/>
        <v>5.6238239412375025E-2</v>
      </c>
      <c r="H89" s="42">
        <f t="shared" si="0"/>
        <v>2.4732852566788011</v>
      </c>
      <c r="I89" s="42">
        <f t="shared" si="0"/>
        <v>2.5479723417360161</v>
      </c>
      <c r="J89" s="42">
        <f t="shared" si="0"/>
        <v>2.1350592218206237</v>
      </c>
      <c r="K89" s="42">
        <f t="shared" si="0"/>
        <v>1.705334527130659</v>
      </c>
      <c r="L89" s="42">
        <f t="shared" si="0"/>
        <v>9.434439761010772</v>
      </c>
      <c r="M89" s="42" t="e">
        <f t="shared" si="0"/>
        <v>#DIV/0!</v>
      </c>
      <c r="N89" s="42" t="e">
        <f t="shared" si="0"/>
        <v>#DIV/0!</v>
      </c>
      <c r="O89" s="42">
        <f t="shared" si="0"/>
        <v>8.6334102949833547</v>
      </c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20"/>
    </row>
    <row r="90" spans="1:28">
      <c r="A90" s="44" t="s">
        <v>92</v>
      </c>
      <c r="B90" s="13"/>
      <c r="C90" s="13"/>
      <c r="D90" s="13"/>
      <c r="E90" s="13"/>
      <c r="F90" s="13"/>
      <c r="G90" s="45">
        <f t="shared" ref="G90:O90" si="1">MAX(G12:G88)</f>
        <v>0.77949896445086397</v>
      </c>
      <c r="H90" s="45">
        <f t="shared" si="1"/>
        <v>4.2309492270228501</v>
      </c>
      <c r="I90" s="45">
        <f t="shared" si="1"/>
        <v>3.94716695275166</v>
      </c>
      <c r="J90" s="45">
        <f t="shared" si="1"/>
        <v>3.41062031059856</v>
      </c>
      <c r="K90" s="45">
        <f t="shared" si="1"/>
        <v>5.6850228886882803</v>
      </c>
      <c r="L90" s="45">
        <f t="shared" si="1"/>
        <v>12.3795748365936</v>
      </c>
      <c r="M90" s="45">
        <f t="shared" si="1"/>
        <v>0</v>
      </c>
      <c r="N90" s="45">
        <f t="shared" si="1"/>
        <v>0</v>
      </c>
      <c r="O90" s="45">
        <f t="shared" si="1"/>
        <v>18.895323135797</v>
      </c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20"/>
    </row>
    <row r="91" spans="1:28">
      <c r="A91" s="44" t="s">
        <v>93</v>
      </c>
      <c r="B91" s="13"/>
      <c r="C91" s="13"/>
      <c r="D91" s="13"/>
      <c r="E91" s="13"/>
      <c r="F91" s="13"/>
      <c r="G91" s="45">
        <f t="shared" ref="G91:O91" si="2">MIN(G12:G88)</f>
        <v>-1.47054626405616</v>
      </c>
      <c r="H91" s="45">
        <f t="shared" si="2"/>
        <v>0.15884298479749101</v>
      </c>
      <c r="I91" s="45">
        <f t="shared" si="2"/>
        <v>1.04816067957669</v>
      </c>
      <c r="J91" s="45">
        <f t="shared" si="2"/>
        <v>0.93335634365920905</v>
      </c>
      <c r="K91" s="45">
        <f t="shared" si="2"/>
        <v>-4.3198929228710199</v>
      </c>
      <c r="L91" s="45">
        <f t="shared" si="2"/>
        <v>7.13537656051244</v>
      </c>
      <c r="M91" s="45">
        <f t="shared" si="2"/>
        <v>0</v>
      </c>
      <c r="N91" s="45">
        <f t="shared" si="2"/>
        <v>0</v>
      </c>
      <c r="O91" s="45">
        <f t="shared" si="2"/>
        <v>5.5372703521785702</v>
      </c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20"/>
    </row>
    <row r="92" spans="1:28">
      <c r="A92" s="54" t="s">
        <v>94</v>
      </c>
      <c r="B92" s="18"/>
      <c r="C92" s="18"/>
      <c r="D92" s="18"/>
      <c r="E92" s="18"/>
      <c r="F92" s="18"/>
      <c r="G92" s="55">
        <f t="shared" ref="G92:O92" si="3">MEDIAN(G12:G88)</f>
        <v>0.38797122685494401</v>
      </c>
      <c r="H92" s="55">
        <f t="shared" si="3"/>
        <v>2.4051244863427601</v>
      </c>
      <c r="I92" s="55">
        <f t="shared" si="3"/>
        <v>2.7465467394796099</v>
      </c>
      <c r="J92" s="55">
        <f t="shared" si="3"/>
        <v>2.42999825359469</v>
      </c>
      <c r="K92" s="55">
        <f t="shared" si="3"/>
        <v>3.7282444729201498</v>
      </c>
      <c r="L92" s="55">
        <f t="shared" si="3"/>
        <v>9.2974838806784597</v>
      </c>
      <c r="M92" s="55" t="e">
        <f t="shared" si="3"/>
        <v>#NUM!</v>
      </c>
      <c r="N92" s="55" t="e">
        <f t="shared" si="3"/>
        <v>#NUM!</v>
      </c>
      <c r="O92" s="55">
        <f t="shared" si="3"/>
        <v>8.7069376993272698</v>
      </c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56"/>
    </row>
    <row r="93" spans="1:28" ht="15.75" thickBot="1">
      <c r="A93" s="62" t="s">
        <v>901</v>
      </c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3"/>
    </row>
    <row r="94" spans="1:28" ht="15.75" thickTop="1"/>
  </sheetData>
  <mergeCells count="7">
    <mergeCell ref="A93:AB93"/>
    <mergeCell ref="B9:F9"/>
    <mergeCell ref="G9:K9"/>
    <mergeCell ref="L9:N9"/>
    <mergeCell ref="P9:V9"/>
    <mergeCell ref="W9:Y9"/>
    <mergeCell ref="Z9:AA9"/>
  </mergeCells>
  <printOptions horizontalCentered="1"/>
  <pageMargins left="0" right="0" top="0" bottom="0" header="0" footer="0"/>
  <pageSetup paperSize="9" scale="6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01"/>
  <sheetViews>
    <sheetView showGridLines="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/>
    </sheetView>
  </sheetViews>
  <sheetFormatPr defaultRowHeight="15"/>
  <cols>
    <col min="1" max="1" width="31.28515625" customWidth="1"/>
    <col min="2" max="2" width="10.28515625" bestFit="1" customWidth="1"/>
    <col min="3" max="4" width="8.42578125" bestFit="1" customWidth="1"/>
    <col min="5" max="29" width="9.28515625" bestFit="1" customWidth="1"/>
  </cols>
  <sheetData>
    <row r="1" spans="1:29" ht="15" customHeight="1">
      <c r="A1" s="2"/>
      <c r="E1" s="34"/>
    </row>
    <row r="8" spans="1:29" ht="21" thickBot="1">
      <c r="A8" s="3" t="s">
        <v>4</v>
      </c>
    </row>
    <row r="9" spans="1:29" ht="15.75">
      <c r="A9" s="35" t="s">
        <v>32</v>
      </c>
      <c r="B9" s="64" t="s">
        <v>5</v>
      </c>
      <c r="C9" s="64"/>
      <c r="D9" s="64"/>
      <c r="E9" s="64"/>
      <c r="F9" s="64" t="s">
        <v>7</v>
      </c>
      <c r="G9" s="64"/>
      <c r="H9" s="64"/>
      <c r="I9" s="64"/>
      <c r="J9" s="64"/>
      <c r="K9" s="64"/>
      <c r="L9" s="64"/>
      <c r="M9" s="64" t="s">
        <v>8</v>
      </c>
      <c r="N9" s="64"/>
      <c r="O9" s="64"/>
      <c r="P9" s="4" t="s">
        <v>9</v>
      </c>
      <c r="Q9" s="64" t="s">
        <v>33</v>
      </c>
      <c r="R9" s="64"/>
      <c r="S9" s="64"/>
      <c r="T9" s="64"/>
      <c r="U9" s="64"/>
      <c r="V9" s="64"/>
      <c r="W9" s="64"/>
      <c r="X9" s="64"/>
      <c r="Y9" s="64"/>
      <c r="Z9" s="64" t="s">
        <v>34</v>
      </c>
      <c r="AA9" s="64"/>
      <c r="AB9" s="4" t="s">
        <v>35</v>
      </c>
      <c r="AC9" s="36"/>
    </row>
    <row r="10" spans="1:29" ht="42" customHeight="1" thickBot="1">
      <c r="A10" s="60" t="s">
        <v>119</v>
      </c>
      <c r="B10" s="6" t="s">
        <v>10</v>
      </c>
      <c r="C10" s="61" t="s">
        <v>20</v>
      </c>
      <c r="D10" s="61" t="s">
        <v>19</v>
      </c>
      <c r="E10" s="6" t="s">
        <v>11</v>
      </c>
      <c r="F10" s="6" t="s">
        <v>37</v>
      </c>
      <c r="G10" s="6" t="s">
        <v>38</v>
      </c>
      <c r="H10" s="6" t="s">
        <v>12</v>
      </c>
      <c r="I10" s="6" t="s">
        <v>13</v>
      </c>
      <c r="J10" s="6" t="s">
        <v>14</v>
      </c>
      <c r="K10" s="6" t="s">
        <v>15</v>
      </c>
      <c r="L10" s="6" t="s">
        <v>0</v>
      </c>
      <c r="M10" s="6" t="s">
        <v>1</v>
      </c>
      <c r="N10" s="6" t="s">
        <v>2</v>
      </c>
      <c r="O10" s="6" t="s">
        <v>16</v>
      </c>
      <c r="P10" s="6" t="s">
        <v>17</v>
      </c>
      <c r="Q10" s="6" t="s">
        <v>37</v>
      </c>
      <c r="R10" s="6" t="s">
        <v>38</v>
      </c>
      <c r="S10" s="6" t="s">
        <v>12</v>
      </c>
      <c r="T10" s="6" t="s">
        <v>13</v>
      </c>
      <c r="U10" s="6" t="s">
        <v>14</v>
      </c>
      <c r="V10" s="6" t="s">
        <v>0</v>
      </c>
      <c r="W10" s="6" t="s">
        <v>1</v>
      </c>
      <c r="X10" s="6" t="s">
        <v>2</v>
      </c>
      <c r="Y10" s="6" t="s">
        <v>16</v>
      </c>
      <c r="Z10" s="6" t="s">
        <v>39</v>
      </c>
      <c r="AA10" s="6" t="s">
        <v>40</v>
      </c>
      <c r="AB10" s="6" t="s">
        <v>18</v>
      </c>
      <c r="AC10" s="5" t="s">
        <v>41</v>
      </c>
    </row>
    <row r="11" spans="1:29" ht="20.25" thickTop="1" thickBot="1">
      <c r="A11" s="37" t="s">
        <v>120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9"/>
    </row>
    <row r="12" spans="1:29" ht="15.75" thickTop="1">
      <c r="A12" s="48" t="s">
        <v>121</v>
      </c>
      <c r="B12" s="22">
        <v>40095</v>
      </c>
      <c r="C12" s="23">
        <v>1662.7702999999999</v>
      </c>
      <c r="D12" s="24">
        <v>1622.66</v>
      </c>
      <c r="E12" s="25">
        <v>1716.3856000000001</v>
      </c>
      <c r="F12" s="26">
        <v>7.9130788683126996</v>
      </c>
      <c r="G12" s="26">
        <v>7.6330953311837897</v>
      </c>
      <c r="H12" s="26">
        <v>7.8691413766367804</v>
      </c>
      <c r="I12" s="26">
        <v>8.9500606337973707</v>
      </c>
      <c r="J12" s="26">
        <v>8.3570644582260201</v>
      </c>
      <c r="K12" s="27">
        <v>8.3105099831216709</v>
      </c>
      <c r="L12" s="26">
        <v>8.4016151967705905</v>
      </c>
      <c r="M12" s="26">
        <v>8.8035120073926691</v>
      </c>
      <c r="N12" s="26">
        <v>9.0634670012757397</v>
      </c>
      <c r="O12" s="26"/>
      <c r="P12" s="26">
        <v>8.3702510324696693</v>
      </c>
      <c r="Q12" s="49">
        <v>20</v>
      </c>
      <c r="R12" s="49">
        <v>15</v>
      </c>
      <c r="S12" s="49">
        <v>15</v>
      </c>
      <c r="T12" s="49">
        <v>18</v>
      </c>
      <c r="U12" s="49">
        <v>19</v>
      </c>
      <c r="V12" s="49">
        <v>14</v>
      </c>
      <c r="W12" s="49">
        <v>16</v>
      </c>
      <c r="X12" s="49">
        <v>10</v>
      </c>
      <c r="Y12" s="49"/>
      <c r="Z12" s="26">
        <v>89.720563076832093</v>
      </c>
      <c r="AA12" s="26">
        <v>179</v>
      </c>
      <c r="AB12" s="26">
        <v>0.56000000000000005</v>
      </c>
      <c r="AC12" s="28">
        <v>7.87</v>
      </c>
    </row>
    <row r="13" spans="1:29">
      <c r="A13" s="15" t="s">
        <v>122</v>
      </c>
      <c r="B13" s="7">
        <v>39988</v>
      </c>
      <c r="C13" s="8">
        <v>1506.8777715199999</v>
      </c>
      <c r="D13" s="9">
        <v>1613</v>
      </c>
      <c r="E13" s="10">
        <v>1775.1963000000001</v>
      </c>
      <c r="F13" s="11">
        <v>9.2005582012609803</v>
      </c>
      <c r="G13" s="11">
        <v>8.53249459049559</v>
      </c>
      <c r="H13" s="11">
        <v>8.3683306148132708</v>
      </c>
      <c r="I13" s="11">
        <v>9.8940111103744908</v>
      </c>
      <c r="J13" s="11">
        <v>9.3066538530472407</v>
      </c>
      <c r="K13" s="12">
        <v>9.2761034446777995</v>
      </c>
      <c r="L13" s="11">
        <v>9.0093836451264</v>
      </c>
      <c r="M13" s="11">
        <v>9.2274870351177807</v>
      </c>
      <c r="N13" s="11">
        <v>9.42831868687799</v>
      </c>
      <c r="O13" s="11"/>
      <c r="P13" s="11">
        <v>8.5268210964175601</v>
      </c>
      <c r="Q13" s="40">
        <v>4</v>
      </c>
      <c r="R13" s="40">
        <v>3</v>
      </c>
      <c r="S13" s="40">
        <v>3</v>
      </c>
      <c r="T13" s="40">
        <v>2</v>
      </c>
      <c r="U13" s="40">
        <v>1</v>
      </c>
      <c r="V13" s="40">
        <v>2</v>
      </c>
      <c r="W13" s="40">
        <v>4</v>
      </c>
      <c r="X13" s="40">
        <v>1</v>
      </c>
      <c r="Y13" s="40"/>
      <c r="Z13" s="11">
        <v>79.685250571238896</v>
      </c>
      <c r="AA13" s="11">
        <v>268.92</v>
      </c>
      <c r="AB13" s="11">
        <v>0.85</v>
      </c>
      <c r="AC13" s="19">
        <v>8.67</v>
      </c>
    </row>
    <row r="14" spans="1:29">
      <c r="A14" s="15" t="s">
        <v>123</v>
      </c>
      <c r="B14" s="7">
        <v>35929</v>
      </c>
      <c r="C14" s="8">
        <v>6952.4850999999999</v>
      </c>
      <c r="D14" s="9">
        <v>6892.16</v>
      </c>
      <c r="E14" s="10">
        <v>370.06619999999998</v>
      </c>
      <c r="F14" s="11">
        <v>8.6883450337181198</v>
      </c>
      <c r="G14" s="11">
        <v>7.39924354629487</v>
      </c>
      <c r="H14" s="11">
        <v>7.5188490338579799</v>
      </c>
      <c r="I14" s="11">
        <v>8.7878489943028804</v>
      </c>
      <c r="J14" s="11">
        <v>8.3212347222475707</v>
      </c>
      <c r="K14" s="12">
        <v>8.3515974646631399</v>
      </c>
      <c r="L14" s="11">
        <v>8.1240217096620899</v>
      </c>
      <c r="M14" s="11">
        <v>8.6130005177238491</v>
      </c>
      <c r="N14" s="11">
        <v>8.7352781664415708</v>
      </c>
      <c r="O14" s="11">
        <v>7.7987263848181803</v>
      </c>
      <c r="P14" s="11">
        <v>7.4824012551881101</v>
      </c>
      <c r="Q14" s="40">
        <v>7</v>
      </c>
      <c r="R14" s="40">
        <v>23</v>
      </c>
      <c r="S14" s="40">
        <v>26</v>
      </c>
      <c r="T14" s="40">
        <v>23</v>
      </c>
      <c r="U14" s="40">
        <v>20</v>
      </c>
      <c r="V14" s="40">
        <v>25</v>
      </c>
      <c r="W14" s="40">
        <v>23</v>
      </c>
      <c r="X14" s="40">
        <v>25</v>
      </c>
      <c r="Y14" s="40">
        <v>10</v>
      </c>
      <c r="Z14" s="11">
        <v>89.513213493768802</v>
      </c>
      <c r="AA14" s="11">
        <v>405.15</v>
      </c>
      <c r="AB14" s="11">
        <v>1.1000000000000001</v>
      </c>
      <c r="AC14" s="19">
        <v>8.34</v>
      </c>
    </row>
    <row r="15" spans="1:29">
      <c r="A15" s="15" t="s">
        <v>124</v>
      </c>
      <c r="B15" s="7">
        <v>37222</v>
      </c>
      <c r="C15" s="8">
        <v>13230.3994</v>
      </c>
      <c r="D15" s="9">
        <v>14399.79</v>
      </c>
      <c r="E15" s="10">
        <v>289.46640000000002</v>
      </c>
      <c r="F15" s="11">
        <v>7.2008960447360799</v>
      </c>
      <c r="G15" s="11">
        <v>6.7544806882516397</v>
      </c>
      <c r="H15" s="11">
        <v>7.56595532415162</v>
      </c>
      <c r="I15" s="11">
        <v>9.5546782996140198</v>
      </c>
      <c r="J15" s="11">
        <v>8.9976604825230808</v>
      </c>
      <c r="K15" s="12">
        <v>9.0004534750778404</v>
      </c>
      <c r="L15" s="11">
        <v>8.8511102775742394</v>
      </c>
      <c r="M15" s="11">
        <v>9.2615945775116302</v>
      </c>
      <c r="N15" s="11">
        <v>9.2761341336453196</v>
      </c>
      <c r="O15" s="11">
        <v>8.1543158327423093</v>
      </c>
      <c r="P15" s="11">
        <v>7.5558708517461604</v>
      </c>
      <c r="Q15" s="40">
        <v>38</v>
      </c>
      <c r="R15" s="40">
        <v>37</v>
      </c>
      <c r="S15" s="40">
        <v>24</v>
      </c>
      <c r="T15" s="40">
        <v>4</v>
      </c>
      <c r="U15" s="40">
        <v>4</v>
      </c>
      <c r="V15" s="40">
        <v>5</v>
      </c>
      <c r="W15" s="40">
        <v>2</v>
      </c>
      <c r="X15" s="40">
        <v>7</v>
      </c>
      <c r="Y15" s="40">
        <v>5</v>
      </c>
      <c r="Z15" s="11">
        <v>79.354454895921705</v>
      </c>
      <c r="AA15" s="11">
        <v>419.75</v>
      </c>
      <c r="AB15" s="11"/>
      <c r="AC15" s="19">
        <v>8.06</v>
      </c>
    </row>
    <row r="16" spans="1:29">
      <c r="A16" s="15" t="s">
        <v>125</v>
      </c>
      <c r="B16" s="7">
        <v>38646</v>
      </c>
      <c r="C16" s="8">
        <v>254.88820000000001</v>
      </c>
      <c r="D16" s="9">
        <v>246.64</v>
      </c>
      <c r="E16" s="10">
        <v>22.553100000000001</v>
      </c>
      <c r="F16" s="11">
        <v>7.9886341576680699</v>
      </c>
      <c r="G16" s="11">
        <v>7.0242461772970302</v>
      </c>
      <c r="H16" s="11">
        <v>7.3545698576913203</v>
      </c>
      <c r="I16" s="11">
        <v>8.9714754325290507</v>
      </c>
      <c r="J16" s="11">
        <v>8.2688307327771096</v>
      </c>
      <c r="K16" s="12">
        <v>8.2520398719985302</v>
      </c>
      <c r="L16" s="11">
        <v>8.1669591217685902</v>
      </c>
      <c r="M16" s="11">
        <v>8.4148989030342793</v>
      </c>
      <c r="N16" s="11">
        <v>8.5845373232673801</v>
      </c>
      <c r="O16" s="11">
        <v>8.0616365372664607</v>
      </c>
      <c r="P16" s="11">
        <v>7.9044955089046001</v>
      </c>
      <c r="Q16" s="40">
        <v>19</v>
      </c>
      <c r="R16" s="40">
        <v>32</v>
      </c>
      <c r="S16" s="40">
        <v>32</v>
      </c>
      <c r="T16" s="40">
        <v>16</v>
      </c>
      <c r="U16" s="40">
        <v>22</v>
      </c>
      <c r="V16" s="40">
        <v>23</v>
      </c>
      <c r="W16" s="40">
        <v>31</v>
      </c>
      <c r="X16" s="40">
        <v>28</v>
      </c>
      <c r="Y16" s="40">
        <v>6</v>
      </c>
      <c r="Z16" s="11">
        <v>88.677832315780194</v>
      </c>
      <c r="AA16" s="11">
        <v>292</v>
      </c>
      <c r="AB16" s="11">
        <v>0.73</v>
      </c>
      <c r="AC16" s="19">
        <v>7.93</v>
      </c>
    </row>
    <row r="17" spans="1:29">
      <c r="A17" s="15" t="s">
        <v>126</v>
      </c>
      <c r="B17" s="7">
        <v>39645</v>
      </c>
      <c r="C17" s="8">
        <v>246.19749999999999</v>
      </c>
      <c r="D17" s="9">
        <v>268.7</v>
      </c>
      <c r="E17" s="10">
        <v>1825.7724000000001</v>
      </c>
      <c r="F17" s="11">
        <v>8.4999561506869892</v>
      </c>
      <c r="G17" s="11">
        <v>8.2527019004146496</v>
      </c>
      <c r="H17" s="11">
        <v>8.2251515873180896</v>
      </c>
      <c r="I17" s="11">
        <v>9.5641073875269296</v>
      </c>
      <c r="J17" s="11">
        <v>8.9137837114286498</v>
      </c>
      <c r="K17" s="12">
        <v>8.9023680902057407</v>
      </c>
      <c r="L17" s="11">
        <v>8.7050888728143399</v>
      </c>
      <c r="M17" s="11">
        <v>9.0717744604283492</v>
      </c>
      <c r="N17" s="11">
        <v>8.8874139921363096</v>
      </c>
      <c r="O17" s="11"/>
      <c r="P17" s="11">
        <v>7.8629289237708297</v>
      </c>
      <c r="Q17" s="40">
        <v>10</v>
      </c>
      <c r="R17" s="40">
        <v>4</v>
      </c>
      <c r="S17" s="40">
        <v>5</v>
      </c>
      <c r="T17" s="40">
        <v>3</v>
      </c>
      <c r="U17" s="40">
        <v>6</v>
      </c>
      <c r="V17" s="40">
        <v>8</v>
      </c>
      <c r="W17" s="40">
        <v>8</v>
      </c>
      <c r="X17" s="40">
        <v>18</v>
      </c>
      <c r="Y17" s="40"/>
      <c r="Z17" s="11">
        <v>91.1497607409772</v>
      </c>
      <c r="AA17" s="11">
        <v>57.36</v>
      </c>
      <c r="AB17" s="11">
        <v>0.5</v>
      </c>
      <c r="AC17" s="19">
        <v>8.61</v>
      </c>
    </row>
    <row r="18" spans="1:29">
      <c r="A18" s="15" t="s">
        <v>127</v>
      </c>
      <c r="B18" s="7">
        <v>37880</v>
      </c>
      <c r="C18" s="8">
        <v>89.706153479999998</v>
      </c>
      <c r="D18" s="9">
        <v>88.46</v>
      </c>
      <c r="E18" s="10">
        <v>2435.5675999999999</v>
      </c>
      <c r="F18" s="11">
        <v>6.55893947331709</v>
      </c>
      <c r="G18" s="11">
        <v>6.2472830045722096</v>
      </c>
      <c r="H18" s="11">
        <v>6.66413151395487</v>
      </c>
      <c r="I18" s="11">
        <v>7.4657217657769204</v>
      </c>
      <c r="J18" s="11">
        <v>7.3439891313105399</v>
      </c>
      <c r="K18" s="12">
        <v>7.2961926821671197</v>
      </c>
      <c r="L18" s="11">
        <v>7.3927767803212898</v>
      </c>
      <c r="M18" s="11">
        <v>8.0202453395212601</v>
      </c>
      <c r="N18" s="11">
        <v>8.2679936737526791</v>
      </c>
      <c r="O18" s="11">
        <v>7.6320391362702198</v>
      </c>
      <c r="P18" s="11">
        <v>7.2084508875336404</v>
      </c>
      <c r="Q18" s="40">
        <v>42</v>
      </c>
      <c r="R18" s="40">
        <v>43</v>
      </c>
      <c r="S18" s="40">
        <v>40</v>
      </c>
      <c r="T18" s="40">
        <v>41</v>
      </c>
      <c r="U18" s="40">
        <v>39</v>
      </c>
      <c r="V18" s="40">
        <v>38</v>
      </c>
      <c r="W18" s="40">
        <v>36</v>
      </c>
      <c r="X18" s="40">
        <v>32</v>
      </c>
      <c r="Y18" s="40">
        <v>14</v>
      </c>
      <c r="Z18" s="11">
        <v>87.804753584965297</v>
      </c>
      <c r="AA18" s="11">
        <v>222.65</v>
      </c>
      <c r="AB18" s="11">
        <v>1.26</v>
      </c>
      <c r="AC18" s="19">
        <v>7.43</v>
      </c>
    </row>
    <row r="19" spans="1:29">
      <c r="A19" s="15" t="s">
        <v>128</v>
      </c>
      <c r="B19" s="7">
        <v>39255</v>
      </c>
      <c r="C19" s="8">
        <v>768.70079999999996</v>
      </c>
      <c r="D19" s="9">
        <v>824.08</v>
      </c>
      <c r="E19" s="10">
        <v>20.835799999999999</v>
      </c>
      <c r="F19" s="11">
        <v>8.4975067524734698</v>
      </c>
      <c r="G19" s="11">
        <v>7.9699201065151204</v>
      </c>
      <c r="H19" s="11">
        <v>8.2684822627805499</v>
      </c>
      <c r="I19" s="11">
        <v>8.9750632104005508</v>
      </c>
      <c r="J19" s="11">
        <v>8.9632658627246204</v>
      </c>
      <c r="K19" s="12">
        <v>8.8671885109392008</v>
      </c>
      <c r="L19" s="11">
        <v>9.1220588353385192</v>
      </c>
      <c r="M19" s="11">
        <v>9.2210666504549206</v>
      </c>
      <c r="N19" s="11">
        <v>9.3947951250646007</v>
      </c>
      <c r="O19" s="11"/>
      <c r="P19" s="11">
        <v>8.4769075813730694</v>
      </c>
      <c r="Q19" s="40">
        <v>11</v>
      </c>
      <c r="R19" s="40">
        <v>11</v>
      </c>
      <c r="S19" s="40">
        <v>4</v>
      </c>
      <c r="T19" s="40">
        <v>15</v>
      </c>
      <c r="U19" s="40">
        <v>5</v>
      </c>
      <c r="V19" s="40">
        <v>1</v>
      </c>
      <c r="W19" s="40">
        <v>5</v>
      </c>
      <c r="X19" s="40">
        <v>2</v>
      </c>
      <c r="Y19" s="40"/>
      <c r="Z19" s="11">
        <v>80.664650918232596</v>
      </c>
      <c r="AA19" s="11">
        <v>266.45</v>
      </c>
      <c r="AB19" s="11">
        <v>1.2</v>
      </c>
      <c r="AC19" s="19">
        <v>9.34</v>
      </c>
    </row>
    <row r="20" spans="1:29">
      <c r="A20" s="15" t="s">
        <v>129</v>
      </c>
      <c r="B20" s="7">
        <v>40095</v>
      </c>
      <c r="C20" s="8">
        <v>749.59230000000002</v>
      </c>
      <c r="D20" s="9">
        <v>742.41</v>
      </c>
      <c r="E20" s="10">
        <v>16.995799999999999</v>
      </c>
      <c r="F20" s="11">
        <v>7.7428022580225297</v>
      </c>
      <c r="G20" s="11">
        <v>7.4302994541961498</v>
      </c>
      <c r="H20" s="11">
        <v>7.8315629785522196</v>
      </c>
      <c r="I20" s="11">
        <v>8.9552644231251293</v>
      </c>
      <c r="J20" s="11">
        <v>8.4256641822826097</v>
      </c>
      <c r="K20" s="12">
        <v>8.3852611431116504</v>
      </c>
      <c r="L20" s="11">
        <v>8.3233819721737508</v>
      </c>
      <c r="M20" s="11">
        <v>8.5064537778628306</v>
      </c>
      <c r="N20" s="11">
        <v>8.8467864497254496</v>
      </c>
      <c r="O20" s="11"/>
      <c r="P20" s="11">
        <v>8.2117027493216099</v>
      </c>
      <c r="Q20" s="40">
        <v>27</v>
      </c>
      <c r="R20" s="40">
        <v>22</v>
      </c>
      <c r="S20" s="40">
        <v>16</v>
      </c>
      <c r="T20" s="40">
        <v>17</v>
      </c>
      <c r="U20" s="40">
        <v>15</v>
      </c>
      <c r="V20" s="40">
        <v>19</v>
      </c>
      <c r="W20" s="40">
        <v>29</v>
      </c>
      <c r="X20" s="40">
        <v>20</v>
      </c>
      <c r="Y20" s="40"/>
      <c r="Z20" s="11">
        <v>92.435088708013296</v>
      </c>
      <c r="AA20" s="11">
        <v>302.95</v>
      </c>
      <c r="AB20" s="11">
        <v>0.5</v>
      </c>
      <c r="AC20" s="19">
        <v>7.68</v>
      </c>
    </row>
    <row r="21" spans="1:29">
      <c r="A21" s="15" t="s">
        <v>130</v>
      </c>
      <c r="B21" s="7">
        <v>37918</v>
      </c>
      <c r="C21" s="8">
        <v>1712.3487</v>
      </c>
      <c r="D21" s="9">
        <v>1521.61</v>
      </c>
      <c r="E21" s="10">
        <v>24.115100000000002</v>
      </c>
      <c r="F21" s="11">
        <v>5.5845778594058002</v>
      </c>
      <c r="G21" s="11">
        <v>5.6557130330450498</v>
      </c>
      <c r="H21" s="11">
        <v>6.1151894130137601</v>
      </c>
      <c r="I21" s="11">
        <v>6.9009998860047901</v>
      </c>
      <c r="J21" s="11">
        <v>6.6385011466925503</v>
      </c>
      <c r="K21" s="12">
        <v>6.5678793212299897</v>
      </c>
      <c r="L21" s="11">
        <v>6.5256222950783398</v>
      </c>
      <c r="M21" s="11">
        <v>7.6084232389032502</v>
      </c>
      <c r="N21" s="11">
        <v>8.2452540649166295</v>
      </c>
      <c r="O21" s="11">
        <v>7.6876576604387301</v>
      </c>
      <c r="P21" s="11">
        <v>7.1858013188505403</v>
      </c>
      <c r="Q21" s="40">
        <v>46</v>
      </c>
      <c r="R21" s="40">
        <v>46</v>
      </c>
      <c r="S21" s="40">
        <v>46</v>
      </c>
      <c r="T21" s="40">
        <v>44</v>
      </c>
      <c r="U21" s="40">
        <v>45</v>
      </c>
      <c r="V21" s="40">
        <v>43</v>
      </c>
      <c r="W21" s="40">
        <v>39</v>
      </c>
      <c r="X21" s="40">
        <v>33</v>
      </c>
      <c r="Y21" s="40">
        <v>13</v>
      </c>
      <c r="Z21" s="11">
        <v>91.647083209505993</v>
      </c>
      <c r="AA21" s="11">
        <v>200.75</v>
      </c>
      <c r="AB21" s="11"/>
      <c r="AC21" s="19">
        <v>8.24</v>
      </c>
    </row>
    <row r="22" spans="1:29">
      <c r="A22" s="15" t="s">
        <v>131</v>
      </c>
      <c r="B22" s="7">
        <v>38929</v>
      </c>
      <c r="C22" s="8">
        <v>2062.3827999999999</v>
      </c>
      <c r="D22" s="9">
        <v>2125.98</v>
      </c>
      <c r="E22" s="10">
        <v>2071.2031999999999</v>
      </c>
      <c r="F22" s="11">
        <v>7.5564315850819703</v>
      </c>
      <c r="G22" s="11">
        <v>7.3442080400129397</v>
      </c>
      <c r="H22" s="11">
        <v>7.3786626185111803</v>
      </c>
      <c r="I22" s="11">
        <v>8.0573439212476607</v>
      </c>
      <c r="J22" s="11">
        <v>7.5123482955024903</v>
      </c>
      <c r="K22" s="12">
        <v>7.4872725078845601</v>
      </c>
      <c r="L22" s="11">
        <v>7.5911124807171104</v>
      </c>
      <c r="M22" s="11">
        <v>8.4925248706982899</v>
      </c>
      <c r="N22" s="11">
        <v>8.5753152828140102</v>
      </c>
      <c r="O22" s="11"/>
      <c r="P22" s="11">
        <v>7.6200387589130596</v>
      </c>
      <c r="Q22" s="40">
        <v>32</v>
      </c>
      <c r="R22" s="40">
        <v>24</v>
      </c>
      <c r="S22" s="40">
        <v>29</v>
      </c>
      <c r="T22" s="40">
        <v>36</v>
      </c>
      <c r="U22" s="40">
        <v>36</v>
      </c>
      <c r="V22" s="40">
        <v>35</v>
      </c>
      <c r="W22" s="40">
        <v>30</v>
      </c>
      <c r="X22" s="40">
        <v>29</v>
      </c>
      <c r="Y22" s="40"/>
      <c r="Z22" s="11">
        <v>96.221079124410196</v>
      </c>
      <c r="AA22" s="11">
        <v>156.94999999999999</v>
      </c>
      <c r="AB22" s="11">
        <v>1</v>
      </c>
      <c r="AC22" s="19">
        <v>7.96</v>
      </c>
    </row>
    <row r="23" spans="1:29">
      <c r="A23" s="15" t="s">
        <v>132</v>
      </c>
      <c r="B23" s="7">
        <v>42073</v>
      </c>
      <c r="C23" s="8">
        <v>1781.6833999999999</v>
      </c>
      <c r="D23" s="9">
        <v>2045.55</v>
      </c>
      <c r="E23" s="10">
        <v>11.1541</v>
      </c>
      <c r="F23" s="11">
        <v>7.8654611081685601</v>
      </c>
      <c r="G23" s="11">
        <v>7.8067996135940598</v>
      </c>
      <c r="H23" s="11">
        <v>7.9170495266511098</v>
      </c>
      <c r="I23" s="11">
        <v>9.0848215651716</v>
      </c>
      <c r="J23" s="11">
        <v>8.4320300659974503</v>
      </c>
      <c r="K23" s="12">
        <v>8.39190810814077</v>
      </c>
      <c r="L23" s="11">
        <v>8.4190121647893505</v>
      </c>
      <c r="M23" s="11"/>
      <c r="N23" s="11"/>
      <c r="O23" s="11"/>
      <c r="P23" s="11">
        <v>8.75511560089965</v>
      </c>
      <c r="Q23" s="40">
        <v>22</v>
      </c>
      <c r="R23" s="40">
        <v>13</v>
      </c>
      <c r="S23" s="40">
        <v>13</v>
      </c>
      <c r="T23" s="40">
        <v>10</v>
      </c>
      <c r="U23" s="40">
        <v>14</v>
      </c>
      <c r="V23" s="40">
        <v>13</v>
      </c>
      <c r="W23" s="40"/>
      <c r="X23" s="40"/>
      <c r="Y23" s="40"/>
      <c r="Z23" s="11">
        <v>99.506877034380906</v>
      </c>
      <c r="AA23" s="11">
        <v>299.3</v>
      </c>
      <c r="AB23" s="11">
        <v>0.5</v>
      </c>
      <c r="AC23" s="19">
        <v>7.95</v>
      </c>
    </row>
    <row r="24" spans="1:29">
      <c r="A24" s="15" t="s">
        <v>133</v>
      </c>
      <c r="B24" s="7">
        <v>37004</v>
      </c>
      <c r="C24" s="8">
        <v>70.510915316999998</v>
      </c>
      <c r="D24" s="9">
        <v>73.08</v>
      </c>
      <c r="E24" s="10">
        <v>23.5303</v>
      </c>
      <c r="F24" s="11">
        <v>6.3010103134518696</v>
      </c>
      <c r="G24" s="11">
        <v>6.1861696106797401</v>
      </c>
      <c r="H24" s="11">
        <v>6.2426938988594598</v>
      </c>
      <c r="I24" s="11">
        <v>6.8103465450371301</v>
      </c>
      <c r="J24" s="11">
        <v>6.7132595391607701</v>
      </c>
      <c r="K24" s="12">
        <v>6.6810309844282596</v>
      </c>
      <c r="L24" s="11">
        <v>6.2261837132181297</v>
      </c>
      <c r="M24" s="11">
        <v>6.68177421556853</v>
      </c>
      <c r="N24" s="11">
        <v>6.8196109449899698</v>
      </c>
      <c r="O24" s="11">
        <v>6.10925317319637</v>
      </c>
      <c r="P24" s="11">
        <v>5.7954074196031797</v>
      </c>
      <c r="Q24" s="40">
        <v>44</v>
      </c>
      <c r="R24" s="40">
        <v>45</v>
      </c>
      <c r="S24" s="40">
        <v>45</v>
      </c>
      <c r="T24" s="40">
        <v>45</v>
      </c>
      <c r="U24" s="40">
        <v>44</v>
      </c>
      <c r="V24" s="40">
        <v>45</v>
      </c>
      <c r="W24" s="40">
        <v>43</v>
      </c>
      <c r="X24" s="40">
        <v>42</v>
      </c>
      <c r="Y24" s="40">
        <v>18</v>
      </c>
      <c r="Z24" s="11">
        <v>81.352812499774302</v>
      </c>
      <c r="AA24" s="11">
        <v>36.5</v>
      </c>
      <c r="AB24" s="11">
        <v>0.95</v>
      </c>
      <c r="AC24" s="19">
        <v>7.28</v>
      </c>
    </row>
    <row r="25" spans="1:29">
      <c r="A25" s="15" t="s">
        <v>134</v>
      </c>
      <c r="B25" s="7">
        <v>39434</v>
      </c>
      <c r="C25" s="8">
        <v>4685.8759376139997</v>
      </c>
      <c r="D25" s="9">
        <v>5002.0600000000004</v>
      </c>
      <c r="E25" s="10">
        <v>19.956</v>
      </c>
      <c r="F25" s="11">
        <v>8.6106077869400508</v>
      </c>
      <c r="G25" s="11">
        <v>8.5985486178546608</v>
      </c>
      <c r="H25" s="11">
        <v>8.1748730082046492</v>
      </c>
      <c r="I25" s="11">
        <v>9.16658327431721</v>
      </c>
      <c r="J25" s="11">
        <v>8.8181491613783205</v>
      </c>
      <c r="K25" s="12">
        <v>8.7655933544268692</v>
      </c>
      <c r="L25" s="11">
        <v>8.9260817438538496</v>
      </c>
      <c r="M25" s="11">
        <v>9.2622231369195092</v>
      </c>
      <c r="N25" s="11">
        <v>9.3341457179557406</v>
      </c>
      <c r="O25" s="11"/>
      <c r="P25" s="11">
        <v>8.4357258897482801</v>
      </c>
      <c r="Q25" s="40">
        <v>9</v>
      </c>
      <c r="R25" s="40">
        <v>2</v>
      </c>
      <c r="S25" s="40">
        <v>6</v>
      </c>
      <c r="T25" s="40">
        <v>8</v>
      </c>
      <c r="U25" s="40">
        <v>7</v>
      </c>
      <c r="V25" s="40">
        <v>3</v>
      </c>
      <c r="W25" s="40">
        <v>1</v>
      </c>
      <c r="X25" s="40">
        <v>6</v>
      </c>
      <c r="Y25" s="40"/>
      <c r="Z25" s="11">
        <v>73.647976847542395</v>
      </c>
      <c r="AA25" s="11">
        <v>156.94999999999999</v>
      </c>
      <c r="AB25" s="11">
        <v>0.86</v>
      </c>
      <c r="AC25" s="19">
        <v>8.92</v>
      </c>
    </row>
    <row r="26" spans="1:29">
      <c r="A26" s="15" t="s">
        <v>135</v>
      </c>
      <c r="B26" s="7">
        <v>36482</v>
      </c>
      <c r="C26" s="8">
        <v>8909.8760999999995</v>
      </c>
      <c r="D26" s="9">
        <v>9256.1200000000008</v>
      </c>
      <c r="E26" s="10">
        <v>32.331600000000002</v>
      </c>
      <c r="F26" s="11">
        <v>8.0762504248331606</v>
      </c>
      <c r="G26" s="11">
        <v>7.2938608656662103</v>
      </c>
      <c r="H26" s="11">
        <v>7.4393571158487601</v>
      </c>
      <c r="I26" s="11">
        <v>8.3561874861050995</v>
      </c>
      <c r="J26" s="11">
        <v>7.8602399190634804</v>
      </c>
      <c r="K26" s="12">
        <v>7.8361415341312304</v>
      </c>
      <c r="L26" s="11">
        <v>7.62101567776525</v>
      </c>
      <c r="M26" s="11">
        <v>8.0632261484609593</v>
      </c>
      <c r="N26" s="11">
        <v>8.2958899083195803</v>
      </c>
      <c r="O26" s="11">
        <v>7.7118404760142303</v>
      </c>
      <c r="P26" s="11">
        <v>7.3161307907152704</v>
      </c>
      <c r="Q26" s="40">
        <v>17</v>
      </c>
      <c r="R26" s="40">
        <v>27</v>
      </c>
      <c r="S26" s="40">
        <v>27</v>
      </c>
      <c r="T26" s="40">
        <v>33</v>
      </c>
      <c r="U26" s="40">
        <v>31</v>
      </c>
      <c r="V26" s="40">
        <v>34</v>
      </c>
      <c r="W26" s="40">
        <v>35</v>
      </c>
      <c r="X26" s="40">
        <v>31</v>
      </c>
      <c r="Y26" s="40">
        <v>12</v>
      </c>
      <c r="Z26" s="11">
        <v>87.201403802525505</v>
      </c>
      <c r="AA26" s="11">
        <v>445.3</v>
      </c>
      <c r="AB26" s="11">
        <v>1.25</v>
      </c>
      <c r="AC26" s="19">
        <v>8.1199999999999992</v>
      </c>
    </row>
    <row r="27" spans="1:29">
      <c r="A27" s="15" t="s">
        <v>136</v>
      </c>
      <c r="B27" s="7">
        <v>39195</v>
      </c>
      <c r="C27" s="8">
        <v>8909.8760999999995</v>
      </c>
      <c r="D27" s="9">
        <v>9256.1200000000008</v>
      </c>
      <c r="E27" s="10">
        <v>33.759099999999997</v>
      </c>
      <c r="F27" s="11">
        <v>8.7878699249430401</v>
      </c>
      <c r="G27" s="11">
        <v>7.9943529323871498</v>
      </c>
      <c r="H27" s="11">
        <v>8.1439412890754497</v>
      </c>
      <c r="I27" s="11">
        <v>9.0727039565534202</v>
      </c>
      <c r="J27" s="11">
        <v>8.5888823727530799</v>
      </c>
      <c r="K27" s="12">
        <v>8.5640393718318109</v>
      </c>
      <c r="L27" s="11">
        <v>8.3758324361781202</v>
      </c>
      <c r="M27" s="11">
        <v>8.7543921359024299</v>
      </c>
      <c r="N27" s="11">
        <v>8.9520447158067107</v>
      </c>
      <c r="O27" s="11"/>
      <c r="P27" s="11">
        <v>8.2159118410999792</v>
      </c>
      <c r="Q27" s="40">
        <v>6</v>
      </c>
      <c r="R27" s="40">
        <v>10</v>
      </c>
      <c r="S27" s="40">
        <v>7</v>
      </c>
      <c r="T27" s="40">
        <v>11</v>
      </c>
      <c r="U27" s="40">
        <v>11</v>
      </c>
      <c r="V27" s="40">
        <v>16</v>
      </c>
      <c r="W27" s="40">
        <v>19</v>
      </c>
      <c r="X27" s="40">
        <v>14</v>
      </c>
      <c r="Y27" s="40"/>
      <c r="Z27" s="11">
        <v>87.201403802525505</v>
      </c>
      <c r="AA27" s="11">
        <v>445.3</v>
      </c>
      <c r="AB27" s="11">
        <v>0.55000000000000004</v>
      </c>
      <c r="AC27" s="19">
        <v>8.1199999999999992</v>
      </c>
    </row>
    <row r="28" spans="1:29">
      <c r="A28" s="15" t="s">
        <v>137</v>
      </c>
      <c r="B28" s="7">
        <v>39007</v>
      </c>
      <c r="C28" s="8">
        <v>508.05250397100002</v>
      </c>
      <c r="D28" s="9">
        <v>503.92</v>
      </c>
      <c r="E28" s="10">
        <v>19.816199999999998</v>
      </c>
      <c r="F28" s="11">
        <v>7.4045223427925597</v>
      </c>
      <c r="G28" s="11">
        <v>6.8329926534574996</v>
      </c>
      <c r="H28" s="11">
        <v>7.2456575682379798</v>
      </c>
      <c r="I28" s="11">
        <v>8.3471126324746194</v>
      </c>
      <c r="J28" s="11">
        <v>7.5047202163978204</v>
      </c>
      <c r="K28" s="12">
        <v>7.4347688638834901</v>
      </c>
      <c r="L28" s="11">
        <v>7.4888087322444203</v>
      </c>
      <c r="M28" s="11">
        <v>8.2331751947436693</v>
      </c>
      <c r="N28" s="11">
        <v>8.0572078041448503</v>
      </c>
      <c r="O28" s="11"/>
      <c r="P28" s="11">
        <v>7.3041042898307698</v>
      </c>
      <c r="Q28" s="40">
        <v>35</v>
      </c>
      <c r="R28" s="40">
        <v>36</v>
      </c>
      <c r="S28" s="40">
        <v>34</v>
      </c>
      <c r="T28" s="40">
        <v>34</v>
      </c>
      <c r="U28" s="40">
        <v>37</v>
      </c>
      <c r="V28" s="40">
        <v>37</v>
      </c>
      <c r="W28" s="40">
        <v>33</v>
      </c>
      <c r="X28" s="40">
        <v>36</v>
      </c>
      <c r="Y28" s="40"/>
      <c r="Z28" s="11">
        <v>96.0070074920949</v>
      </c>
      <c r="AA28" s="11">
        <v>255.5</v>
      </c>
      <c r="AB28" s="11">
        <v>1.3</v>
      </c>
      <c r="AC28" s="19">
        <v>7.97</v>
      </c>
    </row>
    <row r="29" spans="1:29">
      <c r="A29" s="15" t="s">
        <v>138</v>
      </c>
      <c r="B29" s="7">
        <v>37526</v>
      </c>
      <c r="C29" s="8">
        <v>15897.4549610268</v>
      </c>
      <c r="D29" s="9">
        <v>16117.11</v>
      </c>
      <c r="E29" s="10">
        <v>292.03089999999997</v>
      </c>
      <c r="F29" s="11">
        <v>9.1848229789555607</v>
      </c>
      <c r="G29" s="11">
        <v>8.1684006666691307</v>
      </c>
      <c r="H29" s="11">
        <v>8.6328969516774308</v>
      </c>
      <c r="I29" s="11">
        <v>9.3330645935579408</v>
      </c>
      <c r="J29" s="11">
        <v>8.8040122124238795</v>
      </c>
      <c r="K29" s="12">
        <v>8.7679856442569406</v>
      </c>
      <c r="L29" s="11">
        <v>8.7122419498158798</v>
      </c>
      <c r="M29" s="11">
        <v>9.2469672616069705</v>
      </c>
      <c r="N29" s="11">
        <v>9.3412698434437402</v>
      </c>
      <c r="O29" s="11">
        <v>8.4355742605257191</v>
      </c>
      <c r="P29" s="11">
        <v>8.1004401018459404</v>
      </c>
      <c r="Q29" s="40">
        <v>5</v>
      </c>
      <c r="R29" s="40">
        <v>5</v>
      </c>
      <c r="S29" s="40">
        <v>2</v>
      </c>
      <c r="T29" s="40">
        <v>6</v>
      </c>
      <c r="U29" s="40">
        <v>8</v>
      </c>
      <c r="V29" s="40">
        <v>7</v>
      </c>
      <c r="W29" s="40">
        <v>3</v>
      </c>
      <c r="X29" s="40">
        <v>5</v>
      </c>
      <c r="Y29" s="40">
        <v>1</v>
      </c>
      <c r="Z29" s="11">
        <v>94.336418430317394</v>
      </c>
      <c r="AA29" s="11">
        <v>321.14999999999998</v>
      </c>
      <c r="AB29" s="11">
        <v>0.27</v>
      </c>
      <c r="AC29" s="19">
        <v>8.1199999999999992</v>
      </c>
    </row>
    <row r="30" spans="1:29">
      <c r="A30" s="15" t="s">
        <v>139</v>
      </c>
      <c r="B30" s="7">
        <v>38673</v>
      </c>
      <c r="C30" s="8">
        <v>4805.4213127294997</v>
      </c>
      <c r="D30" s="9">
        <v>4813.5200000000004</v>
      </c>
      <c r="E30" s="10">
        <v>229.10400000000001</v>
      </c>
      <c r="F30" s="11">
        <v>8.4962761358605103</v>
      </c>
      <c r="G30" s="11">
        <v>7.4693750697637604</v>
      </c>
      <c r="H30" s="11">
        <v>7.9731908342149804</v>
      </c>
      <c r="I30" s="11">
        <v>8.6785961531822693</v>
      </c>
      <c r="J30" s="11">
        <v>8.51144821445682</v>
      </c>
      <c r="K30" s="12">
        <v>8.4901336131214098</v>
      </c>
      <c r="L30" s="11">
        <v>8.2892538954435899</v>
      </c>
      <c r="M30" s="11">
        <v>8.7666948458453593</v>
      </c>
      <c r="N30" s="11">
        <v>9.0343847892943892</v>
      </c>
      <c r="O30" s="11">
        <v>8.2229472658032794</v>
      </c>
      <c r="P30" s="11">
        <v>8.1216724611226496</v>
      </c>
      <c r="Q30" s="40">
        <v>12</v>
      </c>
      <c r="R30" s="40">
        <v>21</v>
      </c>
      <c r="S30" s="40">
        <v>9</v>
      </c>
      <c r="T30" s="40">
        <v>25</v>
      </c>
      <c r="U30" s="40">
        <v>12</v>
      </c>
      <c r="V30" s="40">
        <v>20</v>
      </c>
      <c r="W30" s="40">
        <v>18</v>
      </c>
      <c r="X30" s="40">
        <v>11</v>
      </c>
      <c r="Y30" s="40">
        <v>4</v>
      </c>
      <c r="Z30" s="11">
        <v>81.258254158988507</v>
      </c>
      <c r="AA30" s="11">
        <v>339.45</v>
      </c>
      <c r="AB30" s="11">
        <v>1.1200000000000001</v>
      </c>
      <c r="AC30" s="19">
        <v>8.94</v>
      </c>
    </row>
    <row r="31" spans="1:29">
      <c r="A31" s="15" t="s">
        <v>140</v>
      </c>
      <c r="B31" s="7">
        <v>40036</v>
      </c>
      <c r="C31" s="8">
        <v>6670.6656652828997</v>
      </c>
      <c r="D31" s="9">
        <v>6632.69</v>
      </c>
      <c r="E31" s="10">
        <v>15.633699999999999</v>
      </c>
      <c r="F31" s="11">
        <v>10.527361525938799</v>
      </c>
      <c r="G31" s="11">
        <v>8.0796771337274702</v>
      </c>
      <c r="H31" s="11">
        <v>8.0147620946966196</v>
      </c>
      <c r="I31" s="11">
        <v>9.4027820564921392</v>
      </c>
      <c r="J31" s="11">
        <v>9.0807821439551901</v>
      </c>
      <c r="K31" s="12">
        <v>9.0233770254158205</v>
      </c>
      <c r="L31" s="11">
        <v>8.8910146845108997</v>
      </c>
      <c r="M31" s="11">
        <v>8.8989347342680798</v>
      </c>
      <c r="N31" s="11">
        <v>8.9489026281255608</v>
      </c>
      <c r="O31" s="11"/>
      <c r="P31" s="11">
        <v>6.7081695499092699</v>
      </c>
      <c r="Q31" s="40">
        <v>1</v>
      </c>
      <c r="R31" s="40">
        <v>8</v>
      </c>
      <c r="S31" s="40">
        <v>8</v>
      </c>
      <c r="T31" s="40">
        <v>5</v>
      </c>
      <c r="U31" s="40">
        <v>3</v>
      </c>
      <c r="V31" s="40">
        <v>4</v>
      </c>
      <c r="W31" s="40">
        <v>12</v>
      </c>
      <c r="X31" s="40">
        <v>15</v>
      </c>
      <c r="Y31" s="40"/>
      <c r="Z31" s="11">
        <v>76.402860443672097</v>
      </c>
      <c r="AA31" s="11">
        <v>795.7</v>
      </c>
      <c r="AB31" s="11">
        <v>0.65</v>
      </c>
      <c r="AC31" s="19">
        <v>8.01</v>
      </c>
    </row>
    <row r="32" spans="1:29">
      <c r="A32" s="15" t="s">
        <v>141</v>
      </c>
      <c r="B32" s="7">
        <v>40424</v>
      </c>
      <c r="C32" s="8">
        <v>371.55894139899999</v>
      </c>
      <c r="D32" s="9">
        <v>465.45</v>
      </c>
      <c r="E32" s="10">
        <v>1628.2099000000001</v>
      </c>
      <c r="F32" s="11">
        <v>7.8533669118595304</v>
      </c>
      <c r="G32" s="11">
        <v>7.2111866203153996</v>
      </c>
      <c r="H32" s="11">
        <v>7.2363821327771003</v>
      </c>
      <c r="I32" s="11">
        <v>8.5416070226795906</v>
      </c>
      <c r="J32" s="11">
        <v>7.8156480874692003</v>
      </c>
      <c r="K32" s="12">
        <v>7.8045873141014299</v>
      </c>
      <c r="L32" s="11">
        <v>7.6808191230741896</v>
      </c>
      <c r="M32" s="11">
        <v>8.3351530628005701</v>
      </c>
      <c r="N32" s="11">
        <v>8.7947763625378492</v>
      </c>
      <c r="O32" s="11"/>
      <c r="P32" s="11">
        <v>8.7380382883461607</v>
      </c>
      <c r="Q32" s="40">
        <v>23</v>
      </c>
      <c r="R32" s="40">
        <v>28</v>
      </c>
      <c r="S32" s="40">
        <v>35</v>
      </c>
      <c r="T32" s="40">
        <v>30</v>
      </c>
      <c r="U32" s="40">
        <v>33</v>
      </c>
      <c r="V32" s="40">
        <v>33</v>
      </c>
      <c r="W32" s="40">
        <v>32</v>
      </c>
      <c r="X32" s="40">
        <v>22</v>
      </c>
      <c r="Y32" s="40"/>
      <c r="Z32" s="11">
        <v>92.606727145539395</v>
      </c>
      <c r="AA32" s="11">
        <v>287</v>
      </c>
      <c r="AB32" s="11">
        <v>1.1599999999999999</v>
      </c>
      <c r="AC32" s="19">
        <v>7.8</v>
      </c>
    </row>
    <row r="33" spans="1:29">
      <c r="A33" s="15" t="s">
        <v>142</v>
      </c>
      <c r="B33" s="7">
        <v>37670</v>
      </c>
      <c r="C33" s="8">
        <v>1798.8100999999999</v>
      </c>
      <c r="D33" s="9">
        <v>1870.46</v>
      </c>
      <c r="E33" s="10">
        <v>24.12</v>
      </c>
      <c r="F33" s="11">
        <v>8.0760403585500509</v>
      </c>
      <c r="G33" s="11">
        <v>6.9796637789125597</v>
      </c>
      <c r="H33" s="11">
        <v>7.3581955659460903</v>
      </c>
      <c r="I33" s="11">
        <v>8.5949379879141805</v>
      </c>
      <c r="J33" s="11">
        <v>8.0555573511174003</v>
      </c>
      <c r="K33" s="12">
        <v>8.0230785724463303</v>
      </c>
      <c r="L33" s="11">
        <v>8.2073758794768601</v>
      </c>
      <c r="M33" s="11">
        <v>8.5153599408086293</v>
      </c>
      <c r="N33" s="11">
        <v>8.4692386435386595</v>
      </c>
      <c r="O33" s="11">
        <v>7.3945216267820699</v>
      </c>
      <c r="P33" s="11">
        <v>6.8099391995521996</v>
      </c>
      <c r="Q33" s="40">
        <v>18</v>
      </c>
      <c r="R33" s="40">
        <v>33</v>
      </c>
      <c r="S33" s="40">
        <v>31</v>
      </c>
      <c r="T33" s="40">
        <v>27</v>
      </c>
      <c r="U33" s="40">
        <v>29</v>
      </c>
      <c r="V33" s="40">
        <v>22</v>
      </c>
      <c r="W33" s="40">
        <v>28</v>
      </c>
      <c r="X33" s="40">
        <v>30</v>
      </c>
      <c r="Y33" s="40">
        <v>16</v>
      </c>
      <c r="Z33" s="11">
        <v>91.1288339152687</v>
      </c>
      <c r="AA33" s="11">
        <v>376</v>
      </c>
      <c r="AB33" s="11">
        <v>0.9</v>
      </c>
      <c r="AC33" s="19">
        <v>8.01</v>
      </c>
    </row>
    <row r="34" spans="1:29">
      <c r="A34" s="15" t="s">
        <v>143</v>
      </c>
      <c r="B34" s="7">
        <v>38734</v>
      </c>
      <c r="C34" s="8">
        <v>3778.7664</v>
      </c>
      <c r="D34" s="9">
        <v>4035.1</v>
      </c>
      <c r="E34" s="10">
        <v>21.6479</v>
      </c>
      <c r="F34" s="11">
        <v>8.4923613034402106</v>
      </c>
      <c r="G34" s="11">
        <v>7.4883538394440201</v>
      </c>
      <c r="H34" s="11">
        <v>7.9065898499645497</v>
      </c>
      <c r="I34" s="11">
        <v>9.1144539940368503</v>
      </c>
      <c r="J34" s="11">
        <v>8.6367585678068099</v>
      </c>
      <c r="K34" s="12">
        <v>8.6413453444069805</v>
      </c>
      <c r="L34" s="11">
        <v>8.5398641726872597</v>
      </c>
      <c r="M34" s="11">
        <v>9.0872495895093497</v>
      </c>
      <c r="N34" s="11">
        <v>9.3803984503264104</v>
      </c>
      <c r="O34" s="11">
        <v>7.7524832423331498</v>
      </c>
      <c r="P34" s="11">
        <v>7.67113895240188</v>
      </c>
      <c r="Q34" s="40">
        <v>13</v>
      </c>
      <c r="R34" s="40">
        <v>20</v>
      </c>
      <c r="S34" s="40">
        <v>14</v>
      </c>
      <c r="T34" s="40">
        <v>9</v>
      </c>
      <c r="U34" s="40">
        <v>10</v>
      </c>
      <c r="V34" s="40">
        <v>9</v>
      </c>
      <c r="W34" s="40">
        <v>7</v>
      </c>
      <c r="X34" s="40">
        <v>3</v>
      </c>
      <c r="Y34" s="40">
        <v>11</v>
      </c>
      <c r="Z34" s="11">
        <v>90.279969735572195</v>
      </c>
      <c r="AA34" s="11">
        <v>424</v>
      </c>
      <c r="AB34" s="11">
        <v>0.5</v>
      </c>
      <c r="AC34" s="19">
        <v>8</v>
      </c>
    </row>
    <row r="35" spans="1:29">
      <c r="A35" s="15" t="s">
        <v>144</v>
      </c>
      <c r="B35" s="7">
        <v>40914</v>
      </c>
      <c r="C35" s="8">
        <v>730.71159999999998</v>
      </c>
      <c r="D35" s="9">
        <v>826.96</v>
      </c>
      <c r="E35" s="10">
        <v>1482.6320000000001</v>
      </c>
      <c r="F35" s="11">
        <v>7.7716314860634599</v>
      </c>
      <c r="G35" s="11">
        <v>7.7835857974088203</v>
      </c>
      <c r="H35" s="11">
        <v>7.9595202253153801</v>
      </c>
      <c r="I35" s="11">
        <v>9.0169093427910898</v>
      </c>
      <c r="J35" s="11">
        <v>8.4168518163763206</v>
      </c>
      <c r="K35" s="12">
        <v>8.4386158076527291</v>
      </c>
      <c r="L35" s="11">
        <v>8.4266164677490494</v>
      </c>
      <c r="M35" s="11">
        <v>8.8324574118910704</v>
      </c>
      <c r="N35" s="11"/>
      <c r="O35" s="11"/>
      <c r="P35" s="11">
        <v>9.1955973442089007</v>
      </c>
      <c r="Q35" s="40">
        <v>26</v>
      </c>
      <c r="R35" s="40">
        <v>14</v>
      </c>
      <c r="S35" s="40">
        <v>10</v>
      </c>
      <c r="T35" s="40">
        <v>13</v>
      </c>
      <c r="U35" s="40">
        <v>16</v>
      </c>
      <c r="V35" s="40">
        <v>12</v>
      </c>
      <c r="W35" s="40">
        <v>14</v>
      </c>
      <c r="X35" s="40"/>
      <c r="Y35" s="40"/>
      <c r="Z35" s="11">
        <v>93.406830871820006</v>
      </c>
      <c r="AA35" s="11">
        <v>118.68</v>
      </c>
      <c r="AB35" s="11">
        <v>0.74</v>
      </c>
      <c r="AC35" s="19">
        <v>7.86</v>
      </c>
    </row>
    <row r="36" spans="1:29">
      <c r="A36" s="15" t="s">
        <v>145</v>
      </c>
      <c r="B36" s="7">
        <v>39100</v>
      </c>
      <c r="C36" s="8">
        <v>2040.8108999999999</v>
      </c>
      <c r="D36" s="9">
        <v>1880.52</v>
      </c>
      <c r="E36" s="10">
        <v>1993.3034</v>
      </c>
      <c r="F36" s="11">
        <v>7.6929283741600996</v>
      </c>
      <c r="G36" s="11">
        <v>6.8826401527514101</v>
      </c>
      <c r="H36" s="11">
        <v>7.3265350174438799</v>
      </c>
      <c r="I36" s="11">
        <v>8.3583707602016801</v>
      </c>
      <c r="J36" s="11">
        <v>7.82598948710051</v>
      </c>
      <c r="K36" s="12">
        <v>7.7435364878543904</v>
      </c>
      <c r="L36" s="11">
        <v>7.8125123178383697</v>
      </c>
      <c r="M36" s="11">
        <v>7.9125823584630197</v>
      </c>
      <c r="N36" s="11">
        <v>8.0682430611742397</v>
      </c>
      <c r="O36" s="11"/>
      <c r="P36" s="11">
        <v>7.5752544938584503</v>
      </c>
      <c r="Q36" s="40">
        <v>30</v>
      </c>
      <c r="R36" s="40">
        <v>35</v>
      </c>
      <c r="S36" s="40">
        <v>33</v>
      </c>
      <c r="T36" s="40">
        <v>32</v>
      </c>
      <c r="U36" s="40">
        <v>32</v>
      </c>
      <c r="V36" s="40">
        <v>31</v>
      </c>
      <c r="W36" s="40">
        <v>37</v>
      </c>
      <c r="X36" s="40">
        <v>35</v>
      </c>
      <c r="Y36" s="40"/>
      <c r="Z36" s="11">
        <v>105.385691354389</v>
      </c>
      <c r="AA36" s="11">
        <v>289</v>
      </c>
      <c r="AB36" s="11">
        <v>1.25</v>
      </c>
      <c r="AC36" s="19">
        <v>8.1199999999999992</v>
      </c>
    </row>
    <row r="37" spans="1:29">
      <c r="A37" s="15" t="s">
        <v>146</v>
      </c>
      <c r="B37" s="7">
        <v>38987</v>
      </c>
      <c r="C37" s="8">
        <v>82.936400078999995</v>
      </c>
      <c r="D37" s="9">
        <v>82.74</v>
      </c>
      <c r="E37" s="10">
        <v>21.562200000000001</v>
      </c>
      <c r="F37" s="11">
        <v>8.3320835650387703</v>
      </c>
      <c r="G37" s="11">
        <v>8.7835690819435506</v>
      </c>
      <c r="H37" s="11">
        <v>9.9339836502495995</v>
      </c>
      <c r="I37" s="11">
        <v>10.215903498745901</v>
      </c>
      <c r="J37" s="11">
        <v>9.1328156737577295</v>
      </c>
      <c r="K37" s="12">
        <v>9.0550559154411498</v>
      </c>
      <c r="L37" s="11">
        <v>8.8013208410096393</v>
      </c>
      <c r="M37" s="11">
        <v>9.0070751055048905</v>
      </c>
      <c r="N37" s="11">
        <v>9.3462828189436102</v>
      </c>
      <c r="O37" s="11"/>
      <c r="P37" s="11">
        <v>8.1940319324802502</v>
      </c>
      <c r="Q37" s="40">
        <v>14</v>
      </c>
      <c r="R37" s="40">
        <v>1</v>
      </c>
      <c r="S37" s="40">
        <v>1</v>
      </c>
      <c r="T37" s="40">
        <v>1</v>
      </c>
      <c r="U37" s="40">
        <v>2</v>
      </c>
      <c r="V37" s="40">
        <v>6</v>
      </c>
      <c r="W37" s="40">
        <v>9</v>
      </c>
      <c r="X37" s="40">
        <v>4</v>
      </c>
      <c r="Y37" s="40"/>
      <c r="Z37" s="11">
        <v>87.174553425163595</v>
      </c>
      <c r="AA37" s="11">
        <v>561.73500000000001</v>
      </c>
      <c r="AB37" s="11">
        <v>1</v>
      </c>
      <c r="AC37" s="19">
        <v>8.15</v>
      </c>
    </row>
    <row r="38" spans="1:29">
      <c r="A38" s="15" t="s">
        <v>147</v>
      </c>
      <c r="B38" s="7">
        <v>39707</v>
      </c>
      <c r="C38" s="8">
        <v>154.45060000000001</v>
      </c>
      <c r="D38" s="9">
        <v>105.52</v>
      </c>
      <c r="E38" s="10">
        <v>18.415700000000001</v>
      </c>
      <c r="F38" s="11">
        <v>6.7191480768038296</v>
      </c>
      <c r="G38" s="11">
        <v>6.5143799683644303</v>
      </c>
      <c r="H38" s="11">
        <v>6.4931096244390396</v>
      </c>
      <c r="I38" s="11">
        <v>7.6258163191828796</v>
      </c>
      <c r="J38" s="11">
        <v>7.4699100817134099</v>
      </c>
      <c r="K38" s="12">
        <v>7.4450844623435799</v>
      </c>
      <c r="L38" s="11">
        <v>-1.79882710747823</v>
      </c>
      <c r="M38" s="11">
        <v>5.4267472992181904</v>
      </c>
      <c r="N38" s="11">
        <v>7.0750315441631804</v>
      </c>
      <c r="O38" s="11"/>
      <c r="P38" s="11">
        <v>8.16090034448065</v>
      </c>
      <c r="Q38" s="40">
        <v>40</v>
      </c>
      <c r="R38" s="40">
        <v>42</v>
      </c>
      <c r="S38" s="40">
        <v>43</v>
      </c>
      <c r="T38" s="40">
        <v>38</v>
      </c>
      <c r="U38" s="40">
        <v>38</v>
      </c>
      <c r="V38" s="40">
        <v>46</v>
      </c>
      <c r="W38" s="40">
        <v>44</v>
      </c>
      <c r="X38" s="40">
        <v>41</v>
      </c>
      <c r="Y38" s="40"/>
      <c r="Z38" s="11">
        <v>72.845091886451399</v>
      </c>
      <c r="AA38" s="11">
        <v>39</v>
      </c>
      <c r="AB38" s="11">
        <v>0</v>
      </c>
      <c r="AC38" s="19">
        <v>6.89</v>
      </c>
    </row>
    <row r="39" spans="1:29">
      <c r="A39" s="15" t="s">
        <v>148</v>
      </c>
      <c r="B39" s="7">
        <v>38212</v>
      </c>
      <c r="C39" s="8">
        <v>4748.9049000000005</v>
      </c>
      <c r="D39" s="9">
        <v>4922.8900000000003</v>
      </c>
      <c r="E39" s="10">
        <v>24.599</v>
      </c>
      <c r="F39" s="11">
        <v>8.6628033464535008</v>
      </c>
      <c r="G39" s="11">
        <v>8.1225365289860907</v>
      </c>
      <c r="H39" s="11">
        <v>7.9364241145413699</v>
      </c>
      <c r="I39" s="11">
        <v>8.5530992027533692</v>
      </c>
      <c r="J39" s="11">
        <v>8.0883818875776896</v>
      </c>
      <c r="K39" s="12">
        <v>8.0254668820182893</v>
      </c>
      <c r="L39" s="11">
        <v>8.2470650112590693</v>
      </c>
      <c r="M39" s="11">
        <v>8.7952048540163297</v>
      </c>
      <c r="N39" s="11">
        <v>9.0758077490299591</v>
      </c>
      <c r="O39" s="11">
        <v>8.3112579460526703</v>
      </c>
      <c r="P39" s="11">
        <v>7.8715768556472296</v>
      </c>
      <c r="Q39" s="40">
        <v>8</v>
      </c>
      <c r="R39" s="40">
        <v>7</v>
      </c>
      <c r="S39" s="40">
        <v>11</v>
      </c>
      <c r="T39" s="40">
        <v>29</v>
      </c>
      <c r="U39" s="40">
        <v>28</v>
      </c>
      <c r="V39" s="40">
        <v>21</v>
      </c>
      <c r="W39" s="40">
        <v>17</v>
      </c>
      <c r="X39" s="40">
        <v>9</v>
      </c>
      <c r="Y39" s="40">
        <v>2</v>
      </c>
      <c r="Z39" s="11">
        <v>93.124949089894898</v>
      </c>
      <c r="AA39" s="11">
        <v>182.5</v>
      </c>
      <c r="AB39" s="11">
        <v>0.73</v>
      </c>
      <c r="AC39" s="19">
        <v>8.11</v>
      </c>
    </row>
    <row r="40" spans="1:29">
      <c r="A40" s="15" t="s">
        <v>149</v>
      </c>
      <c r="B40" s="7">
        <v>35761</v>
      </c>
      <c r="C40" s="8">
        <v>2373.8063000000002</v>
      </c>
      <c r="D40" s="9">
        <v>2665.01</v>
      </c>
      <c r="E40" s="10">
        <v>24.105499999999999</v>
      </c>
      <c r="F40" s="11">
        <v>7.53850710020797</v>
      </c>
      <c r="G40" s="11">
        <v>7.02736846858891</v>
      </c>
      <c r="H40" s="11">
        <v>7.7534901852374398</v>
      </c>
      <c r="I40" s="11">
        <v>9.0179791126965601</v>
      </c>
      <c r="J40" s="11">
        <v>8.3868561608288008</v>
      </c>
      <c r="K40" s="12">
        <v>8.3658346310327794</v>
      </c>
      <c r="L40" s="11">
        <v>8.3705195296354606</v>
      </c>
      <c r="M40" s="11">
        <v>8.6287549633244005</v>
      </c>
      <c r="N40" s="11">
        <v>8.7834255470103297</v>
      </c>
      <c r="O40" s="11">
        <v>7.9624043528815598</v>
      </c>
      <c r="P40" s="11">
        <v>8.2122523773116693</v>
      </c>
      <c r="Q40" s="40">
        <v>33</v>
      </c>
      <c r="R40" s="40">
        <v>31</v>
      </c>
      <c r="S40" s="40">
        <v>18</v>
      </c>
      <c r="T40" s="40">
        <v>12</v>
      </c>
      <c r="U40" s="40">
        <v>18</v>
      </c>
      <c r="V40" s="40">
        <v>17</v>
      </c>
      <c r="W40" s="40">
        <v>22</v>
      </c>
      <c r="X40" s="40">
        <v>23</v>
      </c>
      <c r="Y40" s="40">
        <v>7</v>
      </c>
      <c r="Z40" s="11">
        <v>95.698628619604193</v>
      </c>
      <c r="AA40" s="11">
        <v>255.5</v>
      </c>
      <c r="AB40" s="11"/>
      <c r="AC40" s="19">
        <v>7.64</v>
      </c>
    </row>
    <row r="41" spans="1:29">
      <c r="A41" s="15" t="s">
        <v>150</v>
      </c>
      <c r="B41" s="7">
        <v>39232</v>
      </c>
      <c r="C41" s="8">
        <v>114.56140000000001</v>
      </c>
      <c r="D41" s="9">
        <v>210.92</v>
      </c>
      <c r="E41" s="10">
        <v>19.378</v>
      </c>
      <c r="F41" s="11">
        <v>7.3293389125299102</v>
      </c>
      <c r="G41" s="11">
        <v>6.6768539425500801</v>
      </c>
      <c r="H41" s="11">
        <v>6.8508976833378696</v>
      </c>
      <c r="I41" s="11">
        <v>8.4539768680927292</v>
      </c>
      <c r="J41" s="11">
        <v>7.6615209953296501</v>
      </c>
      <c r="K41" s="12">
        <v>7.6544679172440304</v>
      </c>
      <c r="L41" s="11">
        <v>6.9845281145142204</v>
      </c>
      <c r="M41" s="11">
        <v>7.2178361369789696</v>
      </c>
      <c r="N41" s="11">
        <v>7.6726809747843498</v>
      </c>
      <c r="O41" s="11"/>
      <c r="P41" s="11">
        <v>7.5535572836198597</v>
      </c>
      <c r="Q41" s="40">
        <v>36</v>
      </c>
      <c r="R41" s="40">
        <v>38</v>
      </c>
      <c r="S41" s="40">
        <v>39</v>
      </c>
      <c r="T41" s="40">
        <v>31</v>
      </c>
      <c r="U41" s="40">
        <v>34</v>
      </c>
      <c r="V41" s="40">
        <v>39</v>
      </c>
      <c r="W41" s="40">
        <v>42</v>
      </c>
      <c r="X41" s="40">
        <v>40</v>
      </c>
      <c r="Y41" s="40"/>
      <c r="Z41" s="11">
        <v>93.603294954778306</v>
      </c>
      <c r="AA41" s="11">
        <v>229.95</v>
      </c>
      <c r="AB41" s="11">
        <v>1.2</v>
      </c>
      <c r="AC41" s="19">
        <v>8.33</v>
      </c>
    </row>
    <row r="42" spans="1:29">
      <c r="A42" s="15" t="s">
        <v>151</v>
      </c>
      <c r="B42" s="7">
        <v>37776</v>
      </c>
      <c r="C42" s="8">
        <v>1136.0422000000001</v>
      </c>
      <c r="D42" s="9">
        <v>1239.8900000000001</v>
      </c>
      <c r="E42" s="10">
        <v>23.4984</v>
      </c>
      <c r="F42" s="11">
        <v>7.8225841804557401</v>
      </c>
      <c r="G42" s="11">
        <v>7.3209972431571098</v>
      </c>
      <c r="H42" s="11">
        <v>7.0772188294953802</v>
      </c>
      <c r="I42" s="11">
        <v>8.2575280774298303</v>
      </c>
      <c r="J42" s="11">
        <v>7.9020029874313797</v>
      </c>
      <c r="K42" s="12">
        <v>7.8005094446005403</v>
      </c>
      <c r="L42" s="11">
        <v>7.7703653169797402</v>
      </c>
      <c r="M42" s="11">
        <v>8.2146397107226701</v>
      </c>
      <c r="N42" s="11">
        <v>8.22569599678347</v>
      </c>
      <c r="O42" s="11">
        <v>7.3836233659051498</v>
      </c>
      <c r="P42" s="11">
        <v>6.7529584955387598</v>
      </c>
      <c r="Q42" s="40">
        <v>24</v>
      </c>
      <c r="R42" s="40">
        <v>26</v>
      </c>
      <c r="S42" s="40">
        <v>37</v>
      </c>
      <c r="T42" s="40">
        <v>35</v>
      </c>
      <c r="U42" s="40">
        <v>30</v>
      </c>
      <c r="V42" s="40">
        <v>32</v>
      </c>
      <c r="W42" s="40">
        <v>34</v>
      </c>
      <c r="X42" s="40">
        <v>34</v>
      </c>
      <c r="Y42" s="40">
        <v>17</v>
      </c>
      <c r="Z42" s="11">
        <v>97.580380374341502</v>
      </c>
      <c r="AA42" s="11">
        <v>266.45</v>
      </c>
      <c r="AB42" s="11">
        <v>1.3</v>
      </c>
      <c r="AC42" s="19">
        <v>8.4700000000000006</v>
      </c>
    </row>
    <row r="43" spans="1:29">
      <c r="A43" s="15" t="s">
        <v>152</v>
      </c>
      <c r="B43" s="7">
        <v>39512</v>
      </c>
      <c r="C43" s="8">
        <v>73.221903095000002</v>
      </c>
      <c r="D43" s="9">
        <v>77.83</v>
      </c>
      <c r="E43" s="10">
        <v>1596.7348</v>
      </c>
      <c r="F43" s="11">
        <v>9.8004691590044697</v>
      </c>
      <c r="G43" s="11">
        <v>8.0066017504886098</v>
      </c>
      <c r="H43" s="11">
        <v>7.14566392662553</v>
      </c>
      <c r="I43" s="11">
        <v>7.3702900203904598</v>
      </c>
      <c r="J43" s="11">
        <v>6.8461050543816304</v>
      </c>
      <c r="K43" s="12">
        <v>6.8418415271060704</v>
      </c>
      <c r="L43" s="11">
        <v>6.8155093039493604</v>
      </c>
      <c r="M43" s="11">
        <v>7.5091703149259503</v>
      </c>
      <c r="N43" s="11">
        <v>7.7155788325321799</v>
      </c>
      <c r="O43" s="11"/>
      <c r="P43" s="11">
        <v>5.7872809814180304</v>
      </c>
      <c r="Q43" s="40">
        <v>2</v>
      </c>
      <c r="R43" s="40">
        <v>9</v>
      </c>
      <c r="S43" s="40">
        <v>36</v>
      </c>
      <c r="T43" s="40">
        <v>42</v>
      </c>
      <c r="U43" s="40">
        <v>43</v>
      </c>
      <c r="V43" s="40">
        <v>42</v>
      </c>
      <c r="W43" s="40">
        <v>40</v>
      </c>
      <c r="X43" s="40">
        <v>39</v>
      </c>
      <c r="Y43" s="40"/>
      <c r="Z43" s="11">
        <v>54.328871739454598</v>
      </c>
      <c r="AA43" s="11">
        <v>52.61</v>
      </c>
      <c r="AB43" s="11">
        <v>1.1000000000000001</v>
      </c>
      <c r="AC43" s="19">
        <v>7.1</v>
      </c>
    </row>
    <row r="44" spans="1:29">
      <c r="A44" s="15" t="s">
        <v>153</v>
      </c>
      <c r="B44" s="7">
        <v>41523</v>
      </c>
      <c r="C44" s="8">
        <v>152.02005634</v>
      </c>
      <c r="D44" s="9">
        <v>141.81</v>
      </c>
      <c r="E44" s="10">
        <v>12.1448</v>
      </c>
      <c r="F44" s="11">
        <v>6.4911510000837804</v>
      </c>
      <c r="G44" s="11">
        <v>6.5423911095175997</v>
      </c>
      <c r="H44" s="11">
        <v>6.4727650318991303</v>
      </c>
      <c r="I44" s="11">
        <v>6.6932365986018496</v>
      </c>
      <c r="J44" s="11">
        <v>6.4450315358191004</v>
      </c>
      <c r="K44" s="12">
        <v>6.38248777313283</v>
      </c>
      <c r="L44" s="11">
        <v>6.3954228289091901</v>
      </c>
      <c r="M44" s="11"/>
      <c r="N44" s="11"/>
      <c r="O44" s="11"/>
      <c r="P44" s="11">
        <v>7.1645646368947702</v>
      </c>
      <c r="Q44" s="40">
        <v>43</v>
      </c>
      <c r="R44" s="40">
        <v>40</v>
      </c>
      <c r="S44" s="40">
        <v>44</v>
      </c>
      <c r="T44" s="40">
        <v>46</v>
      </c>
      <c r="U44" s="40">
        <v>46</v>
      </c>
      <c r="V44" s="40">
        <v>44</v>
      </c>
      <c r="W44" s="40"/>
      <c r="X44" s="40"/>
      <c r="Y44" s="40"/>
      <c r="Z44" s="11">
        <v>92.883760569908603</v>
      </c>
      <c r="AA44" s="11"/>
      <c r="AB44" s="11">
        <v>1.01</v>
      </c>
      <c r="AC44" s="19"/>
    </row>
    <row r="45" spans="1:29">
      <c r="A45" s="15" t="s">
        <v>154</v>
      </c>
      <c r="B45" s="7">
        <v>39392</v>
      </c>
      <c r="C45" s="8">
        <v>75.013937053999996</v>
      </c>
      <c r="D45" s="9">
        <v>75.290000000000006</v>
      </c>
      <c r="E45" s="10">
        <v>1975.3163999999999</v>
      </c>
      <c r="F45" s="11">
        <v>7.2431491170780697</v>
      </c>
      <c r="G45" s="11">
        <v>7.2078345864783397</v>
      </c>
      <c r="H45" s="11">
        <v>7.6838784663720698</v>
      </c>
      <c r="I45" s="11">
        <v>8.7158418547367393</v>
      </c>
      <c r="J45" s="11">
        <v>8.2054701913673096</v>
      </c>
      <c r="K45" s="12">
        <v>8.1668079462639298</v>
      </c>
      <c r="L45" s="11">
        <v>8.13673790328391</v>
      </c>
      <c r="M45" s="11">
        <v>8.8126737779128597</v>
      </c>
      <c r="N45" s="11">
        <v>8.9255535221052202</v>
      </c>
      <c r="O45" s="11"/>
      <c r="P45" s="11">
        <v>8.1910128211900997</v>
      </c>
      <c r="Q45" s="40">
        <v>37</v>
      </c>
      <c r="R45" s="40">
        <v>29</v>
      </c>
      <c r="S45" s="40">
        <v>20</v>
      </c>
      <c r="T45" s="40">
        <v>24</v>
      </c>
      <c r="U45" s="40">
        <v>23</v>
      </c>
      <c r="V45" s="40">
        <v>24</v>
      </c>
      <c r="W45" s="40">
        <v>15</v>
      </c>
      <c r="X45" s="40">
        <v>16</v>
      </c>
      <c r="Y45" s="40"/>
      <c r="Z45" s="11">
        <v>98.857567062246403</v>
      </c>
      <c r="AA45" s="11">
        <v>256</v>
      </c>
      <c r="AB45" s="11">
        <v>0.75</v>
      </c>
      <c r="AC45" s="19">
        <v>7.6</v>
      </c>
    </row>
    <row r="46" spans="1:29">
      <c r="A46" s="15" t="s">
        <v>155</v>
      </c>
      <c r="B46" s="7">
        <v>39161</v>
      </c>
      <c r="C46" s="8">
        <v>13971.0882</v>
      </c>
      <c r="D46" s="9">
        <v>13776.74</v>
      </c>
      <c r="E46" s="10">
        <v>2054.3283000000001</v>
      </c>
      <c r="F46" s="11">
        <v>7.4997155570264598</v>
      </c>
      <c r="G46" s="11">
        <v>7.1244579376522497</v>
      </c>
      <c r="H46" s="11">
        <v>7.5249821659776996</v>
      </c>
      <c r="I46" s="11">
        <v>8.5805855232240198</v>
      </c>
      <c r="J46" s="11">
        <v>8.0925754407949508</v>
      </c>
      <c r="K46" s="12">
        <v>8.0634362933453598</v>
      </c>
      <c r="L46" s="11">
        <v>7.89323731842555</v>
      </c>
      <c r="M46" s="11">
        <v>8.5253600819750908</v>
      </c>
      <c r="N46" s="11">
        <v>8.7256189705476395</v>
      </c>
      <c r="O46" s="11"/>
      <c r="P46" s="11">
        <v>8.0674393947659997</v>
      </c>
      <c r="Q46" s="40">
        <v>34</v>
      </c>
      <c r="R46" s="40">
        <v>30</v>
      </c>
      <c r="S46" s="40">
        <v>25</v>
      </c>
      <c r="T46" s="40">
        <v>28</v>
      </c>
      <c r="U46" s="40">
        <v>27</v>
      </c>
      <c r="V46" s="40">
        <v>30</v>
      </c>
      <c r="W46" s="40">
        <v>26</v>
      </c>
      <c r="X46" s="40">
        <v>26</v>
      </c>
      <c r="Y46" s="40"/>
      <c r="Z46" s="11">
        <v>90.064123676693995</v>
      </c>
      <c r="AA46" s="11">
        <v>316</v>
      </c>
      <c r="AB46" s="11">
        <v>0.96</v>
      </c>
      <c r="AC46" s="19">
        <v>8.0299999999999994</v>
      </c>
    </row>
    <row r="47" spans="1:29">
      <c r="A47" s="15" t="s">
        <v>156</v>
      </c>
      <c r="B47" s="7">
        <v>40095</v>
      </c>
      <c r="C47" s="8">
        <v>1710.2374</v>
      </c>
      <c r="D47" s="9">
        <v>1744.77</v>
      </c>
      <c r="E47" s="10">
        <v>1708.6832999999999</v>
      </c>
      <c r="F47" s="11">
        <v>7.59498141343781</v>
      </c>
      <c r="G47" s="11">
        <v>6.9004257415340398</v>
      </c>
      <c r="H47" s="11">
        <v>7.6322033328555898</v>
      </c>
      <c r="I47" s="11">
        <v>8.8352485646462995</v>
      </c>
      <c r="J47" s="11">
        <v>8.3171888550201007</v>
      </c>
      <c r="K47" s="12">
        <v>8.2977291232630694</v>
      </c>
      <c r="L47" s="11">
        <v>8.5206797083473802</v>
      </c>
      <c r="M47" s="11">
        <v>9.1635423847786797</v>
      </c>
      <c r="N47" s="11">
        <v>8.9710027521429296</v>
      </c>
      <c r="O47" s="11"/>
      <c r="P47" s="11">
        <v>8.2977503779612807</v>
      </c>
      <c r="Q47" s="40">
        <v>31</v>
      </c>
      <c r="R47" s="40">
        <v>34</v>
      </c>
      <c r="S47" s="40">
        <v>21</v>
      </c>
      <c r="T47" s="40">
        <v>22</v>
      </c>
      <c r="U47" s="40">
        <v>21</v>
      </c>
      <c r="V47" s="40">
        <v>11</v>
      </c>
      <c r="W47" s="40">
        <v>6</v>
      </c>
      <c r="X47" s="40">
        <v>13</v>
      </c>
      <c r="Y47" s="40"/>
      <c r="Z47" s="11">
        <v>90.130184746531398</v>
      </c>
      <c r="AA47" s="11">
        <v>423.4</v>
      </c>
      <c r="AB47" s="11">
        <v>0.86</v>
      </c>
      <c r="AC47" s="19">
        <v>7.94</v>
      </c>
    </row>
    <row r="48" spans="1:29">
      <c r="A48" s="15" t="s">
        <v>157</v>
      </c>
      <c r="B48" s="7">
        <v>39289</v>
      </c>
      <c r="C48" s="8">
        <v>9399.1625999999997</v>
      </c>
      <c r="D48" s="9">
        <v>9451.6</v>
      </c>
      <c r="E48" s="10">
        <v>1984.3646000000001</v>
      </c>
      <c r="F48" s="11">
        <v>7.9060614832404399</v>
      </c>
      <c r="G48" s="11">
        <v>7.5051909724983599</v>
      </c>
      <c r="H48" s="11">
        <v>7.8069004126125403</v>
      </c>
      <c r="I48" s="11">
        <v>8.8749190819433004</v>
      </c>
      <c r="J48" s="11">
        <v>8.4542025662140308</v>
      </c>
      <c r="K48" s="12">
        <v>8.4205288314699906</v>
      </c>
      <c r="L48" s="11">
        <v>8.3842106162566008</v>
      </c>
      <c r="M48" s="11">
        <v>8.8749735149293407</v>
      </c>
      <c r="N48" s="11">
        <v>9.0187938757535502</v>
      </c>
      <c r="O48" s="11"/>
      <c r="P48" s="11">
        <v>7.9774020677503099</v>
      </c>
      <c r="Q48" s="40">
        <v>21</v>
      </c>
      <c r="R48" s="40">
        <v>19</v>
      </c>
      <c r="S48" s="40">
        <v>17</v>
      </c>
      <c r="T48" s="40">
        <v>20</v>
      </c>
      <c r="U48" s="40">
        <v>13</v>
      </c>
      <c r="V48" s="40">
        <v>15</v>
      </c>
      <c r="W48" s="40">
        <v>13</v>
      </c>
      <c r="X48" s="40">
        <v>12</v>
      </c>
      <c r="Y48" s="40"/>
      <c r="Z48" s="11">
        <v>90.2938045844367</v>
      </c>
      <c r="AA48" s="11">
        <v>266.45</v>
      </c>
      <c r="AB48" s="11">
        <v>0.46</v>
      </c>
      <c r="AC48" s="19">
        <v>7.81</v>
      </c>
    </row>
    <row r="49" spans="1:29">
      <c r="A49" s="15" t="s">
        <v>158</v>
      </c>
      <c r="B49" s="7">
        <v>38351</v>
      </c>
      <c r="C49" s="8">
        <v>1655.7384562709999</v>
      </c>
      <c r="D49" s="9">
        <v>1645.87</v>
      </c>
      <c r="E49" s="10">
        <v>22.0656</v>
      </c>
      <c r="F49" s="11">
        <v>6.6013500242119196</v>
      </c>
      <c r="G49" s="11">
        <v>6.5503423397224498</v>
      </c>
      <c r="H49" s="11">
        <v>6.9131146248870898</v>
      </c>
      <c r="I49" s="11">
        <v>8.0032933145771903</v>
      </c>
      <c r="J49" s="11">
        <v>7.0005536979572698</v>
      </c>
      <c r="K49" s="12">
        <v>6.98670981494275</v>
      </c>
      <c r="L49" s="11">
        <v>6.8814630426125003</v>
      </c>
      <c r="M49" s="11">
        <v>7.3003937660248903</v>
      </c>
      <c r="N49" s="11">
        <v>7.9104533146380902</v>
      </c>
      <c r="O49" s="11">
        <v>7.39946275876129</v>
      </c>
      <c r="P49" s="11">
        <v>7.1252592597599804</v>
      </c>
      <c r="Q49" s="40">
        <v>41</v>
      </c>
      <c r="R49" s="40">
        <v>39</v>
      </c>
      <c r="S49" s="40">
        <v>38</v>
      </c>
      <c r="T49" s="40">
        <v>37</v>
      </c>
      <c r="U49" s="40">
        <v>42</v>
      </c>
      <c r="V49" s="40">
        <v>41</v>
      </c>
      <c r="W49" s="40">
        <v>41</v>
      </c>
      <c r="X49" s="40">
        <v>38</v>
      </c>
      <c r="Y49" s="40">
        <v>15</v>
      </c>
      <c r="Z49" s="11">
        <v>98.788596452380503</v>
      </c>
      <c r="AA49" s="11">
        <v>281.05</v>
      </c>
      <c r="AB49" s="11">
        <v>0.28000000000000003</v>
      </c>
      <c r="AC49" s="19">
        <v>7.38</v>
      </c>
    </row>
    <row r="50" spans="1:29">
      <c r="A50" s="15" t="s">
        <v>159</v>
      </c>
      <c r="B50" s="7">
        <v>39195</v>
      </c>
      <c r="C50" s="8">
        <v>2076.2659784309999</v>
      </c>
      <c r="D50" s="9">
        <v>2061.9299999999998</v>
      </c>
      <c r="E50" s="10">
        <v>19.175999999999998</v>
      </c>
      <c r="F50" s="11">
        <v>5.9345432631705997</v>
      </c>
      <c r="G50" s="11">
        <v>6.22815264640015</v>
      </c>
      <c r="H50" s="11">
        <v>6.61294636309509</v>
      </c>
      <c r="I50" s="11">
        <v>7.5856020633763501</v>
      </c>
      <c r="J50" s="11">
        <v>7.25699391809062</v>
      </c>
      <c r="K50" s="12">
        <v>7.2295921842611497</v>
      </c>
      <c r="L50" s="11">
        <v>6.9783375919756097</v>
      </c>
      <c r="M50" s="11">
        <v>7.7612316353694801</v>
      </c>
      <c r="N50" s="11">
        <v>7.9111727675594397</v>
      </c>
      <c r="O50" s="11"/>
      <c r="P50" s="11">
        <v>7.3446486756119098</v>
      </c>
      <c r="Q50" s="40">
        <v>45</v>
      </c>
      <c r="R50" s="40">
        <v>44</v>
      </c>
      <c r="S50" s="40">
        <v>41</v>
      </c>
      <c r="T50" s="40">
        <v>39</v>
      </c>
      <c r="U50" s="40">
        <v>41</v>
      </c>
      <c r="V50" s="40">
        <v>40</v>
      </c>
      <c r="W50" s="40">
        <v>38</v>
      </c>
      <c r="X50" s="40">
        <v>37</v>
      </c>
      <c r="Y50" s="40"/>
      <c r="Z50" s="11">
        <v>88.460509852785506</v>
      </c>
      <c r="AA50" s="11">
        <v>270.10000000000002</v>
      </c>
      <c r="AB50" s="11">
        <v>1.83</v>
      </c>
      <c r="AC50" s="19">
        <v>7.62</v>
      </c>
    </row>
    <row r="51" spans="1:29">
      <c r="A51" s="15" t="s">
        <v>160</v>
      </c>
      <c r="B51" s="7">
        <v>38601</v>
      </c>
      <c r="C51" s="8">
        <v>3237.4433030617001</v>
      </c>
      <c r="D51" s="9">
        <v>3520.59</v>
      </c>
      <c r="E51" s="10">
        <v>2322.8593999999998</v>
      </c>
      <c r="F51" s="11">
        <v>8.1139824931614708</v>
      </c>
      <c r="G51" s="11">
        <v>7.8079524853800404</v>
      </c>
      <c r="H51" s="11">
        <v>7.9331571626004802</v>
      </c>
      <c r="I51" s="11">
        <v>9.0009293992593307</v>
      </c>
      <c r="J51" s="11">
        <v>8.4127987043590906</v>
      </c>
      <c r="K51" s="12">
        <v>8.3667854834997506</v>
      </c>
      <c r="L51" s="11">
        <v>8.3658282277176106</v>
      </c>
      <c r="M51" s="11">
        <v>8.9600664699746506</v>
      </c>
      <c r="N51" s="11">
        <v>9.1553118922205599</v>
      </c>
      <c r="O51" s="11">
        <v>8.3086155034686904</v>
      </c>
      <c r="P51" s="11">
        <v>8.1055719411264899</v>
      </c>
      <c r="Q51" s="40">
        <v>16</v>
      </c>
      <c r="R51" s="40">
        <v>12</v>
      </c>
      <c r="S51" s="40">
        <v>12</v>
      </c>
      <c r="T51" s="40">
        <v>14</v>
      </c>
      <c r="U51" s="40">
        <v>17</v>
      </c>
      <c r="V51" s="40">
        <v>18</v>
      </c>
      <c r="W51" s="40">
        <v>10</v>
      </c>
      <c r="X51" s="40">
        <v>8</v>
      </c>
      <c r="Y51" s="40">
        <v>3</v>
      </c>
      <c r="Z51" s="11">
        <v>96.6563088817921</v>
      </c>
      <c r="AA51" s="11">
        <v>110.64</v>
      </c>
      <c r="AB51" s="11">
        <v>0.35</v>
      </c>
      <c r="AC51" s="19">
        <v>7.8</v>
      </c>
    </row>
    <row r="52" spans="1:29">
      <c r="A52" s="15" t="s">
        <v>161</v>
      </c>
      <c r="B52" s="7">
        <v>39276</v>
      </c>
      <c r="C52" s="8">
        <v>343.46525524290001</v>
      </c>
      <c r="D52" s="9">
        <v>372.63</v>
      </c>
      <c r="E52" s="10">
        <v>2027.8061</v>
      </c>
      <c r="F52" s="11">
        <v>7.7163230274360597</v>
      </c>
      <c r="G52" s="11">
        <v>7.6175718726023103</v>
      </c>
      <c r="H52" s="11">
        <v>7.5773409278761203</v>
      </c>
      <c r="I52" s="11">
        <v>8.8759415307838108</v>
      </c>
      <c r="J52" s="11">
        <v>8.1700663305221894</v>
      </c>
      <c r="K52" s="12">
        <v>8.1226110401136609</v>
      </c>
      <c r="L52" s="11">
        <v>8.0153524672615699</v>
      </c>
      <c r="M52" s="11">
        <v>8.5475349383145502</v>
      </c>
      <c r="N52" s="11">
        <v>8.7763328012652604</v>
      </c>
      <c r="O52" s="11"/>
      <c r="P52" s="11">
        <v>8.2055622280768699</v>
      </c>
      <c r="Q52" s="40">
        <v>28</v>
      </c>
      <c r="R52" s="40">
        <v>17</v>
      </c>
      <c r="S52" s="40">
        <v>22</v>
      </c>
      <c r="T52" s="40">
        <v>19</v>
      </c>
      <c r="U52" s="40">
        <v>25</v>
      </c>
      <c r="V52" s="40">
        <v>27</v>
      </c>
      <c r="W52" s="40">
        <v>25</v>
      </c>
      <c r="X52" s="40">
        <v>24</v>
      </c>
      <c r="Y52" s="40"/>
      <c r="Z52" s="11">
        <v>97.275671921890506</v>
      </c>
      <c r="AA52" s="11">
        <v>324.85000000000002</v>
      </c>
      <c r="AB52" s="11">
        <v>1</v>
      </c>
      <c r="AC52" s="19">
        <v>7.9</v>
      </c>
    </row>
    <row r="53" spans="1:29">
      <c r="A53" s="15" t="s">
        <v>162</v>
      </c>
      <c r="B53" s="7">
        <v>39276</v>
      </c>
      <c r="C53" s="8">
        <v>343.46525524290001</v>
      </c>
      <c r="D53" s="9">
        <v>372.63</v>
      </c>
      <c r="E53" s="10">
        <v>2011.0342000000001</v>
      </c>
      <c r="F53" s="11">
        <v>7.6985956191131599</v>
      </c>
      <c r="G53" s="11">
        <v>7.6074808811199599</v>
      </c>
      <c r="H53" s="11">
        <v>7.5708449327934897</v>
      </c>
      <c r="I53" s="11">
        <v>8.8719435506746702</v>
      </c>
      <c r="J53" s="11">
        <v>8.1615358779004907</v>
      </c>
      <c r="K53" s="12">
        <v>8.1137859445589395</v>
      </c>
      <c r="L53" s="11">
        <v>8.0132068166220094</v>
      </c>
      <c r="M53" s="11">
        <v>8.5234242867834809</v>
      </c>
      <c r="N53" s="11">
        <v>8.64222831631389</v>
      </c>
      <c r="O53" s="11"/>
      <c r="P53" s="11">
        <v>8.1053579962692801</v>
      </c>
      <c r="Q53" s="40">
        <v>29</v>
      </c>
      <c r="R53" s="40">
        <v>18</v>
      </c>
      <c r="S53" s="40">
        <v>23</v>
      </c>
      <c r="T53" s="40">
        <v>21</v>
      </c>
      <c r="U53" s="40">
        <v>26</v>
      </c>
      <c r="V53" s="40">
        <v>28</v>
      </c>
      <c r="W53" s="40">
        <v>27</v>
      </c>
      <c r="X53" s="40">
        <v>27</v>
      </c>
      <c r="Y53" s="40"/>
      <c r="Z53" s="11">
        <v>97.275671921890506</v>
      </c>
      <c r="AA53" s="11">
        <v>324.85000000000002</v>
      </c>
      <c r="AB53" s="11">
        <v>1</v>
      </c>
      <c r="AC53" s="19">
        <v>7.9</v>
      </c>
    </row>
    <row r="54" spans="1:29">
      <c r="A54" s="15" t="s">
        <v>163</v>
      </c>
      <c r="B54" s="7">
        <v>39778</v>
      </c>
      <c r="C54" s="8">
        <v>98.363900000000001</v>
      </c>
      <c r="D54" s="9">
        <v>84.71</v>
      </c>
      <c r="E54" s="10">
        <v>1789.0859</v>
      </c>
      <c r="F54" s="11">
        <v>6.8095689166316298</v>
      </c>
      <c r="G54" s="11">
        <v>6.5179144828569502</v>
      </c>
      <c r="H54" s="11">
        <v>6.5381226727670096</v>
      </c>
      <c r="I54" s="11">
        <v>7.5422868929882503</v>
      </c>
      <c r="J54" s="11">
        <v>7.56157566163568</v>
      </c>
      <c r="K54" s="12">
        <v>7.57148773450555</v>
      </c>
      <c r="L54" s="11">
        <v>7.9466462334403198</v>
      </c>
      <c r="M54" s="11">
        <v>8.5531235374507002</v>
      </c>
      <c r="N54" s="11">
        <v>8.8729673965258797</v>
      </c>
      <c r="O54" s="11"/>
      <c r="P54" s="11">
        <v>7.9664813395381699</v>
      </c>
      <c r="Q54" s="40">
        <v>39</v>
      </c>
      <c r="R54" s="40">
        <v>41</v>
      </c>
      <c r="S54" s="40">
        <v>42</v>
      </c>
      <c r="T54" s="40">
        <v>40</v>
      </c>
      <c r="U54" s="40">
        <v>35</v>
      </c>
      <c r="V54" s="40">
        <v>29</v>
      </c>
      <c r="W54" s="40">
        <v>24</v>
      </c>
      <c r="X54" s="40">
        <v>19</v>
      </c>
      <c r="Y54" s="40"/>
      <c r="Z54" s="11">
        <v>97.135392995135106</v>
      </c>
      <c r="AA54" s="11">
        <v>58.4</v>
      </c>
      <c r="AB54" s="11">
        <v>1.25</v>
      </c>
      <c r="AC54" s="19">
        <v>7.3</v>
      </c>
    </row>
    <row r="55" spans="1:29">
      <c r="A55" s="15" t="s">
        <v>164</v>
      </c>
      <c r="B55" s="7">
        <v>41023</v>
      </c>
      <c r="C55" s="8">
        <v>29.65734153</v>
      </c>
      <c r="D55" s="9">
        <v>30.23</v>
      </c>
      <c r="E55" s="10">
        <v>1422.5085999999999</v>
      </c>
      <c r="F55" s="11">
        <v>9.5736513411509296</v>
      </c>
      <c r="G55" s="11">
        <v>8.1499200440624104</v>
      </c>
      <c r="H55" s="11">
        <v>7.3614211460947701</v>
      </c>
      <c r="I55" s="11">
        <v>7.1902374047804498</v>
      </c>
      <c r="J55" s="11">
        <v>7.3348695448999903</v>
      </c>
      <c r="K55" s="12">
        <v>7.1746136899828699</v>
      </c>
      <c r="L55" s="11">
        <v>7.5116758846451201</v>
      </c>
      <c r="M55" s="11">
        <v>8.6340372189301</v>
      </c>
      <c r="N55" s="11"/>
      <c r="O55" s="11"/>
      <c r="P55" s="11">
        <v>8.8009812785412098</v>
      </c>
      <c r="Q55" s="40">
        <v>3</v>
      </c>
      <c r="R55" s="40">
        <v>6</v>
      </c>
      <c r="S55" s="40">
        <v>30</v>
      </c>
      <c r="T55" s="40">
        <v>43</v>
      </c>
      <c r="U55" s="40">
        <v>40</v>
      </c>
      <c r="V55" s="40">
        <v>36</v>
      </c>
      <c r="W55" s="40">
        <v>21</v>
      </c>
      <c r="X55" s="40"/>
      <c r="Y55" s="40"/>
      <c r="Z55" s="11">
        <v>37.852469435177802</v>
      </c>
      <c r="AA55" s="11">
        <v>9.77</v>
      </c>
      <c r="AB55" s="11">
        <v>0.26</v>
      </c>
      <c r="AC55" s="19">
        <v>7.75</v>
      </c>
    </row>
    <row r="56" spans="1:29">
      <c r="A56" s="15" t="s">
        <v>165</v>
      </c>
      <c r="B56" s="7">
        <v>37862</v>
      </c>
      <c r="C56" s="8">
        <v>4443.8819000000003</v>
      </c>
      <c r="D56" s="9">
        <v>4770.9799999999996</v>
      </c>
      <c r="E56" s="10">
        <v>2496.1810999999998</v>
      </c>
      <c r="F56" s="11">
        <v>8.2774549757416995</v>
      </c>
      <c r="G56" s="11">
        <v>7.6225986750084003</v>
      </c>
      <c r="H56" s="11">
        <v>7.6992939751383798</v>
      </c>
      <c r="I56" s="11">
        <v>9.1885857754557794</v>
      </c>
      <c r="J56" s="11">
        <v>8.7795925999728297</v>
      </c>
      <c r="K56" s="12">
        <v>8.7377483729344405</v>
      </c>
      <c r="L56" s="11">
        <v>8.5393449539602297</v>
      </c>
      <c r="M56" s="11">
        <v>8.95970652078584</v>
      </c>
      <c r="N56" s="11">
        <v>8.9134869399414498</v>
      </c>
      <c r="O56" s="11">
        <v>7.9545819742986401</v>
      </c>
      <c r="P56" s="11">
        <v>7.3852091045605501</v>
      </c>
      <c r="Q56" s="40">
        <v>15</v>
      </c>
      <c r="R56" s="40">
        <v>16</v>
      </c>
      <c r="S56" s="40">
        <v>19</v>
      </c>
      <c r="T56" s="40">
        <v>7</v>
      </c>
      <c r="U56" s="40">
        <v>9</v>
      </c>
      <c r="V56" s="40">
        <v>10</v>
      </c>
      <c r="W56" s="40">
        <v>11</v>
      </c>
      <c r="X56" s="40">
        <v>17</v>
      </c>
      <c r="Y56" s="40">
        <v>8</v>
      </c>
      <c r="Z56" s="11">
        <v>89.319332287705393</v>
      </c>
      <c r="AA56" s="11">
        <v>321.9665</v>
      </c>
      <c r="AB56" s="11">
        <v>0.94</v>
      </c>
      <c r="AC56" s="19">
        <v>8.67</v>
      </c>
    </row>
    <row r="57" spans="1:29">
      <c r="A57" s="15" t="s">
        <v>166</v>
      </c>
      <c r="B57" s="7">
        <v>36353</v>
      </c>
      <c r="C57" s="8">
        <v>11156.8388</v>
      </c>
      <c r="D57" s="9">
        <v>11171.09</v>
      </c>
      <c r="E57" s="10">
        <v>3870.1693</v>
      </c>
      <c r="F57" s="11">
        <v>7.78621391619465</v>
      </c>
      <c r="G57" s="11">
        <v>7.3368413659901996</v>
      </c>
      <c r="H57" s="11">
        <v>7.4132375184233501</v>
      </c>
      <c r="I57" s="11">
        <v>8.6030140837777598</v>
      </c>
      <c r="J57" s="11">
        <v>8.1859292224552096</v>
      </c>
      <c r="K57" s="12">
        <v>8.1358789964719307</v>
      </c>
      <c r="L57" s="11">
        <v>8.0848791264345596</v>
      </c>
      <c r="M57" s="11">
        <v>8.6400949086534293</v>
      </c>
      <c r="N57" s="11">
        <v>8.8218525631019507</v>
      </c>
      <c r="O57" s="11">
        <v>7.8365879859094303</v>
      </c>
      <c r="P57" s="11">
        <v>8.2999254472361201</v>
      </c>
      <c r="Q57" s="40">
        <v>25</v>
      </c>
      <c r="R57" s="40">
        <v>25</v>
      </c>
      <c r="S57" s="40">
        <v>28</v>
      </c>
      <c r="T57" s="40">
        <v>26</v>
      </c>
      <c r="U57" s="40">
        <v>24</v>
      </c>
      <c r="V57" s="40">
        <v>26</v>
      </c>
      <c r="W57" s="40">
        <v>20</v>
      </c>
      <c r="X57" s="40">
        <v>21</v>
      </c>
      <c r="Y57" s="40">
        <v>9</v>
      </c>
      <c r="Z57" s="11">
        <v>89.476635815029397</v>
      </c>
      <c r="AA57" s="11">
        <v>224.18299999999999</v>
      </c>
      <c r="AB57" s="11">
        <v>0.36</v>
      </c>
      <c r="AC57" s="19">
        <v>8.1</v>
      </c>
    </row>
    <row r="58" spans="1:29">
      <c r="A58" s="41" t="s">
        <v>91</v>
      </c>
      <c r="B58" s="13"/>
      <c r="C58" s="13"/>
      <c r="D58" s="13"/>
      <c r="E58" s="42">
        <f t="shared" ref="E58:P58" si="0">SUMPRODUCT($D12:$D57,E12:E57)/SUMIF(E12:E57,"&lt;&gt;"&amp;"",$D12:$D57)</f>
        <v>960.79873957725727</v>
      </c>
      <c r="F58" s="42">
        <f t="shared" si="0"/>
        <v>8.1713423343674965</v>
      </c>
      <c r="G58" s="42">
        <f t="shared" si="0"/>
        <v>7.4945581058527848</v>
      </c>
      <c r="H58" s="42">
        <f t="shared" si="0"/>
        <v>7.7677176021881937</v>
      </c>
      <c r="I58" s="42">
        <f t="shared" si="0"/>
        <v>8.890202259785946</v>
      </c>
      <c r="J58" s="42">
        <f t="shared" si="0"/>
        <v>8.4139977625415856</v>
      </c>
      <c r="K58" s="42">
        <f t="shared" si="0"/>
        <v>8.3840066620358478</v>
      </c>
      <c r="L58" s="42">
        <f t="shared" si="0"/>
        <v>8.2917354219430788</v>
      </c>
      <c r="M58" s="42">
        <f t="shared" si="0"/>
        <v>8.7666138793399799</v>
      </c>
      <c r="N58" s="42">
        <f t="shared" si="0"/>
        <v>8.9159295265861953</v>
      </c>
      <c r="O58" s="42">
        <f t="shared" si="0"/>
        <v>8.0249045622746564</v>
      </c>
      <c r="P58" s="42">
        <f t="shared" si="0"/>
        <v>7.8468747269311852</v>
      </c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43"/>
      <c r="AB58" s="13"/>
      <c r="AC58" s="20"/>
    </row>
    <row r="59" spans="1:29">
      <c r="A59" s="44" t="s">
        <v>92</v>
      </c>
      <c r="B59" s="13"/>
      <c r="C59" s="13"/>
      <c r="D59" s="13"/>
      <c r="E59" s="13"/>
      <c r="F59" s="45">
        <f t="shared" ref="F59:P59" si="1">MAX(F12:F57)</f>
        <v>10.527361525938799</v>
      </c>
      <c r="G59" s="45">
        <f t="shared" si="1"/>
        <v>8.7835690819435506</v>
      </c>
      <c r="H59" s="45">
        <f t="shared" si="1"/>
        <v>9.9339836502495995</v>
      </c>
      <c r="I59" s="45">
        <f t="shared" si="1"/>
        <v>10.215903498745901</v>
      </c>
      <c r="J59" s="45">
        <f t="shared" si="1"/>
        <v>9.3066538530472407</v>
      </c>
      <c r="K59" s="45">
        <f t="shared" si="1"/>
        <v>9.2761034446777995</v>
      </c>
      <c r="L59" s="45">
        <f t="shared" si="1"/>
        <v>9.1220588353385192</v>
      </c>
      <c r="M59" s="45">
        <f t="shared" si="1"/>
        <v>9.2622231369195092</v>
      </c>
      <c r="N59" s="45">
        <f t="shared" si="1"/>
        <v>9.42831868687799</v>
      </c>
      <c r="O59" s="45">
        <f t="shared" si="1"/>
        <v>8.4355742605257191</v>
      </c>
      <c r="P59" s="45">
        <f t="shared" si="1"/>
        <v>9.1955973442089007</v>
      </c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20"/>
    </row>
    <row r="60" spans="1:29">
      <c r="A60" s="44" t="s">
        <v>93</v>
      </c>
      <c r="B60" s="13"/>
      <c r="C60" s="13"/>
      <c r="D60" s="13"/>
      <c r="E60" s="13"/>
      <c r="F60" s="45">
        <f t="shared" ref="F60:P60" si="2">MIN(F12:F57)</f>
        <v>5.5845778594058002</v>
      </c>
      <c r="G60" s="45">
        <f t="shared" si="2"/>
        <v>5.6557130330450498</v>
      </c>
      <c r="H60" s="45">
        <f t="shared" si="2"/>
        <v>6.1151894130137601</v>
      </c>
      <c r="I60" s="45">
        <f t="shared" si="2"/>
        <v>6.6932365986018496</v>
      </c>
      <c r="J60" s="45">
        <f t="shared" si="2"/>
        <v>6.4450315358191004</v>
      </c>
      <c r="K60" s="45">
        <f t="shared" si="2"/>
        <v>6.38248777313283</v>
      </c>
      <c r="L60" s="45">
        <f t="shared" si="2"/>
        <v>-1.79882710747823</v>
      </c>
      <c r="M60" s="45">
        <f t="shared" si="2"/>
        <v>5.4267472992181904</v>
      </c>
      <c r="N60" s="45">
        <f t="shared" si="2"/>
        <v>6.8196109449899698</v>
      </c>
      <c r="O60" s="45">
        <f t="shared" si="2"/>
        <v>6.10925317319637</v>
      </c>
      <c r="P60" s="45">
        <f t="shared" si="2"/>
        <v>5.7872809814180304</v>
      </c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20"/>
    </row>
    <row r="61" spans="1:29">
      <c r="A61" s="44" t="s">
        <v>94</v>
      </c>
      <c r="B61" s="13"/>
      <c r="C61" s="13"/>
      <c r="D61" s="13"/>
      <c r="E61" s="13"/>
      <c r="F61" s="45">
        <f t="shared" ref="F61:P61" si="3">MEDIAN(F12:F57)</f>
        <v>7.8379755461576348</v>
      </c>
      <c r="G61" s="45">
        <f t="shared" si="3"/>
        <v>7.3717257931539049</v>
      </c>
      <c r="H61" s="45">
        <f t="shared" si="3"/>
        <v>7.5684001284725548</v>
      </c>
      <c r="I61" s="45">
        <f t="shared" si="3"/>
        <v>8.7518454245198107</v>
      </c>
      <c r="J61" s="45">
        <f t="shared" si="3"/>
        <v>8.1956997069112596</v>
      </c>
      <c r="K61" s="45">
        <f t="shared" si="3"/>
        <v>8.1513434713679302</v>
      </c>
      <c r="L61" s="45">
        <f t="shared" si="3"/>
        <v>8.1518485125262501</v>
      </c>
      <c r="M61" s="45">
        <f t="shared" si="3"/>
        <v>8.6208777405241257</v>
      </c>
      <c r="N61" s="45">
        <f t="shared" si="3"/>
        <v>8.8083144628199008</v>
      </c>
      <c r="O61" s="45">
        <f t="shared" si="3"/>
        <v>7.8176571853638048</v>
      </c>
      <c r="P61" s="45">
        <f t="shared" si="3"/>
        <v>7.9719417036442399</v>
      </c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20"/>
    </row>
    <row r="62" spans="1:29">
      <c r="A62" s="46" t="s">
        <v>95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21"/>
    </row>
    <row r="63" spans="1:29">
      <c r="A63" s="29" t="s">
        <v>30</v>
      </c>
      <c r="B63" s="30"/>
      <c r="C63" s="31"/>
      <c r="D63" s="32"/>
      <c r="E63" s="32">
        <v>2552.4549708129998</v>
      </c>
      <c r="F63" s="32">
        <v>6.90969379314308</v>
      </c>
      <c r="G63" s="32">
        <v>7.1890540705083703</v>
      </c>
      <c r="H63" s="32">
        <v>7.5453675893776797</v>
      </c>
      <c r="I63" s="32">
        <v>7.9598596926214302</v>
      </c>
      <c r="J63" s="32">
        <v>7.8356830480445696</v>
      </c>
      <c r="K63" s="32">
        <v>7.7757267202079001</v>
      </c>
      <c r="L63" s="32">
        <v>7.8696957165401704</v>
      </c>
      <c r="M63" s="32">
        <v>8.7580391221588698</v>
      </c>
      <c r="N63" s="32">
        <v>8.6153890291103004</v>
      </c>
      <c r="O63" s="32">
        <v>7.5869612233163899</v>
      </c>
      <c r="P63" s="32"/>
      <c r="Q63" s="50"/>
      <c r="R63" s="50"/>
      <c r="S63" s="50"/>
      <c r="T63" s="50"/>
      <c r="U63" s="50"/>
      <c r="V63" s="50"/>
      <c r="W63" s="50"/>
      <c r="X63" s="50"/>
      <c r="Y63" s="50"/>
      <c r="Z63" s="32"/>
      <c r="AA63" s="32"/>
      <c r="AB63" s="32"/>
      <c r="AC63" s="33"/>
    </row>
    <row r="64" spans="1:29" ht="15.75" thickBot="1">
      <c r="A64" s="62" t="s">
        <v>96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3"/>
    </row>
    <row r="65" spans="1:29" ht="16.5" thickTop="1" thickBot="1"/>
    <row r="66" spans="1:29" ht="20.25" thickTop="1" thickBot="1">
      <c r="A66" s="37" t="s">
        <v>167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9"/>
    </row>
    <row r="67" spans="1:29" ht="15.75" thickTop="1">
      <c r="A67" s="48" t="s">
        <v>121</v>
      </c>
      <c r="B67" s="22">
        <v>40095</v>
      </c>
      <c r="C67" s="23">
        <v>1662.7702999999999</v>
      </c>
      <c r="D67" s="24">
        <v>1622.66</v>
      </c>
      <c r="E67" s="25">
        <v>1716.3856000000001</v>
      </c>
      <c r="F67" s="26">
        <v>7.9130788683126996</v>
      </c>
      <c r="G67" s="26">
        <v>7.6330953311837897</v>
      </c>
      <c r="H67" s="26">
        <v>7.8691413766367804</v>
      </c>
      <c r="I67" s="26">
        <v>8.9500606337973707</v>
      </c>
      <c r="J67" s="26">
        <v>8.3570644582260201</v>
      </c>
      <c r="K67" s="27">
        <v>8.3105099831216709</v>
      </c>
      <c r="L67" s="26">
        <v>8.4016151967705905</v>
      </c>
      <c r="M67" s="26">
        <v>8.8035120073926691</v>
      </c>
      <c r="N67" s="26">
        <v>9.0634670012757397</v>
      </c>
      <c r="O67" s="26"/>
      <c r="P67" s="26">
        <v>8.3702510324696693</v>
      </c>
      <c r="Q67" s="49">
        <v>15</v>
      </c>
      <c r="R67" s="49">
        <v>8</v>
      </c>
      <c r="S67" s="49">
        <v>11</v>
      </c>
      <c r="T67" s="49">
        <v>10</v>
      </c>
      <c r="U67" s="49">
        <v>13</v>
      </c>
      <c r="V67" s="49">
        <v>8</v>
      </c>
      <c r="W67" s="49">
        <v>11</v>
      </c>
      <c r="X67" s="49">
        <v>13</v>
      </c>
      <c r="Y67" s="49"/>
      <c r="Z67" s="26">
        <v>89.720563076832093</v>
      </c>
      <c r="AA67" s="26">
        <v>179</v>
      </c>
      <c r="AB67" s="26">
        <v>0.56000000000000005</v>
      </c>
      <c r="AC67" s="28">
        <v>7.87</v>
      </c>
    </row>
    <row r="68" spans="1:29">
      <c r="A68" s="15" t="s">
        <v>122</v>
      </c>
      <c r="B68" s="7">
        <v>39988</v>
      </c>
      <c r="C68" s="8">
        <v>1506.8777715199999</v>
      </c>
      <c r="D68" s="9">
        <v>1613</v>
      </c>
      <c r="E68" s="10">
        <v>1775.1963000000001</v>
      </c>
      <c r="F68" s="11">
        <v>9.2005582012609803</v>
      </c>
      <c r="G68" s="11">
        <v>8.53249459049559</v>
      </c>
      <c r="H68" s="11">
        <v>8.3683306148132708</v>
      </c>
      <c r="I68" s="11">
        <v>9.8940111103744908</v>
      </c>
      <c r="J68" s="11">
        <v>9.3066538530472407</v>
      </c>
      <c r="K68" s="12">
        <v>9.2761034446777995</v>
      </c>
      <c r="L68" s="11">
        <v>9.0093836451264</v>
      </c>
      <c r="M68" s="11">
        <v>9.2274870351177807</v>
      </c>
      <c r="N68" s="11">
        <v>9.42831868687799</v>
      </c>
      <c r="O68" s="11"/>
      <c r="P68" s="11">
        <v>8.5268210964175601</v>
      </c>
      <c r="Q68" s="40">
        <v>2</v>
      </c>
      <c r="R68" s="40">
        <v>3</v>
      </c>
      <c r="S68" s="40">
        <v>3</v>
      </c>
      <c r="T68" s="40">
        <v>1</v>
      </c>
      <c r="U68" s="40">
        <v>2</v>
      </c>
      <c r="V68" s="40">
        <v>3</v>
      </c>
      <c r="W68" s="40">
        <v>4</v>
      </c>
      <c r="X68" s="40">
        <v>3</v>
      </c>
      <c r="Y68" s="40"/>
      <c r="Z68" s="11">
        <v>79.685250571238896</v>
      </c>
      <c r="AA68" s="11">
        <v>268.92</v>
      </c>
      <c r="AB68" s="11">
        <v>0.85</v>
      </c>
      <c r="AC68" s="19">
        <v>8.67</v>
      </c>
    </row>
    <row r="69" spans="1:29">
      <c r="A69" s="15" t="s">
        <v>168</v>
      </c>
      <c r="B69" s="7">
        <v>37727</v>
      </c>
      <c r="C69" s="8">
        <v>6952.4850999999999</v>
      </c>
      <c r="D69" s="9">
        <v>6892.16</v>
      </c>
      <c r="E69" s="10">
        <v>259.46839999999997</v>
      </c>
      <c r="F69" s="11">
        <v>8.6878996122774197</v>
      </c>
      <c r="G69" s="11">
        <v>7.3991986367468199</v>
      </c>
      <c r="H69" s="11">
        <v>7.5187657601228999</v>
      </c>
      <c r="I69" s="11">
        <v>8.7878876524161402</v>
      </c>
      <c r="J69" s="11">
        <v>8.3205170785985807</v>
      </c>
      <c r="K69" s="12">
        <v>8.3508683257384906</v>
      </c>
      <c r="L69" s="11">
        <v>8.1236904185072394</v>
      </c>
      <c r="M69" s="11">
        <v>8.7992999076968594</v>
      </c>
      <c r="N69" s="11">
        <v>9.1009259039587906</v>
      </c>
      <c r="O69" s="11">
        <v>8.1583260758588505</v>
      </c>
      <c r="P69" s="11">
        <v>7.4856569063924496</v>
      </c>
      <c r="Q69" s="40">
        <v>5</v>
      </c>
      <c r="R69" s="40">
        <v>16</v>
      </c>
      <c r="S69" s="40">
        <v>18</v>
      </c>
      <c r="T69" s="40">
        <v>15</v>
      </c>
      <c r="U69" s="40">
        <v>15</v>
      </c>
      <c r="V69" s="40">
        <v>16</v>
      </c>
      <c r="W69" s="40">
        <v>12</v>
      </c>
      <c r="X69" s="40">
        <v>9</v>
      </c>
      <c r="Y69" s="40">
        <v>6</v>
      </c>
      <c r="Z69" s="11">
        <v>89.513213493768802</v>
      </c>
      <c r="AA69" s="11">
        <v>405.15</v>
      </c>
      <c r="AB69" s="11"/>
      <c r="AC69" s="19">
        <v>8.34</v>
      </c>
    </row>
    <row r="70" spans="1:29">
      <c r="A70" s="15" t="s">
        <v>169</v>
      </c>
      <c r="B70" s="7">
        <v>37727</v>
      </c>
      <c r="C70" s="8">
        <v>13230.3994</v>
      </c>
      <c r="D70" s="9">
        <v>14399.79</v>
      </c>
      <c r="E70" s="10">
        <v>299.1549</v>
      </c>
      <c r="F70" s="11">
        <v>7.1980767000722699</v>
      </c>
      <c r="G70" s="11">
        <v>6.7532918014013097</v>
      </c>
      <c r="H70" s="11">
        <v>7.5653189315429197</v>
      </c>
      <c r="I70" s="11">
        <v>9.5538708099457992</v>
      </c>
      <c r="J70" s="11">
        <v>8.9967780474480197</v>
      </c>
      <c r="K70" s="12">
        <v>8.9995135270033693</v>
      </c>
      <c r="L70" s="11">
        <v>8.8506195419135096</v>
      </c>
      <c r="M70" s="11">
        <v>9.3321763199204906</v>
      </c>
      <c r="N70" s="11">
        <v>9.4268945138112503</v>
      </c>
      <c r="O70" s="11">
        <v>8.4233228962511397</v>
      </c>
      <c r="P70" s="11">
        <v>8.65014283952239</v>
      </c>
      <c r="Q70" s="40">
        <v>24</v>
      </c>
      <c r="R70" s="40">
        <v>20</v>
      </c>
      <c r="S70" s="40">
        <v>17</v>
      </c>
      <c r="T70" s="40">
        <v>2</v>
      </c>
      <c r="U70" s="40">
        <v>4</v>
      </c>
      <c r="V70" s="40">
        <v>4</v>
      </c>
      <c r="W70" s="40">
        <v>3</v>
      </c>
      <c r="X70" s="40">
        <v>4</v>
      </c>
      <c r="Y70" s="40">
        <v>1</v>
      </c>
      <c r="Z70" s="11">
        <v>79.354454895921705</v>
      </c>
      <c r="AA70" s="11">
        <v>419.75</v>
      </c>
      <c r="AB70" s="11">
        <v>0.43</v>
      </c>
      <c r="AC70" s="19">
        <v>8.06</v>
      </c>
    </row>
    <row r="71" spans="1:29">
      <c r="A71" s="15" t="s">
        <v>170</v>
      </c>
      <c r="B71" s="7">
        <v>38646</v>
      </c>
      <c r="C71" s="8">
        <v>254.88820000000001</v>
      </c>
      <c r="D71" s="9">
        <v>246.64</v>
      </c>
      <c r="E71" s="10">
        <v>23.153500000000001</v>
      </c>
      <c r="F71" s="11">
        <v>7.7134070421067999</v>
      </c>
      <c r="G71" s="11">
        <v>6.7397495679113799</v>
      </c>
      <c r="H71" s="11">
        <v>7.1163720217807098</v>
      </c>
      <c r="I71" s="11">
        <v>8.6115196673836696</v>
      </c>
      <c r="J71" s="11">
        <v>7.9304792404756403</v>
      </c>
      <c r="K71" s="12">
        <v>7.9136183038000096</v>
      </c>
      <c r="L71" s="11">
        <v>7.8467762020512097</v>
      </c>
      <c r="M71" s="11">
        <v>8.3584349865115595</v>
      </c>
      <c r="N71" s="11">
        <v>8.8450021769730398</v>
      </c>
      <c r="O71" s="11">
        <v>8.3097767455039495</v>
      </c>
      <c r="P71" s="11">
        <v>8.1700145472111405</v>
      </c>
      <c r="Q71" s="40">
        <v>19</v>
      </c>
      <c r="R71" s="40">
        <v>21</v>
      </c>
      <c r="S71" s="40">
        <v>20</v>
      </c>
      <c r="T71" s="40">
        <v>20</v>
      </c>
      <c r="U71" s="40">
        <v>22</v>
      </c>
      <c r="V71" s="40">
        <v>22</v>
      </c>
      <c r="W71" s="40">
        <v>23</v>
      </c>
      <c r="X71" s="40">
        <v>17</v>
      </c>
      <c r="Y71" s="40">
        <v>3</v>
      </c>
      <c r="Z71" s="11">
        <v>88.677832315780194</v>
      </c>
      <c r="AA71" s="11">
        <v>292</v>
      </c>
      <c r="AB71" s="11">
        <v>1.01</v>
      </c>
      <c r="AC71" s="19">
        <v>7.93</v>
      </c>
    </row>
    <row r="72" spans="1:29">
      <c r="A72" s="15" t="s">
        <v>171</v>
      </c>
      <c r="B72" s="7">
        <v>39315</v>
      </c>
      <c r="C72" s="8">
        <v>89.706153479999998</v>
      </c>
      <c r="D72" s="9">
        <v>88.46</v>
      </c>
      <c r="E72" s="10">
        <v>2501.0540999999998</v>
      </c>
      <c r="F72" s="11">
        <v>6.7899653812704504</v>
      </c>
      <c r="G72" s="11">
        <v>6.4782124202894202</v>
      </c>
      <c r="H72" s="11">
        <v>6.8956325820047901</v>
      </c>
      <c r="I72" s="11">
        <v>7.7002927187260601</v>
      </c>
      <c r="J72" s="11">
        <v>7.58242973389748</v>
      </c>
      <c r="K72" s="12">
        <v>7.53421399173999</v>
      </c>
      <c r="L72" s="11">
        <v>7.6395209641591899</v>
      </c>
      <c r="M72" s="11">
        <v>8.4315389057475105</v>
      </c>
      <c r="N72" s="11">
        <v>8.7464066300981393</v>
      </c>
      <c r="O72" s="11"/>
      <c r="P72" s="11">
        <v>10.904047054060999</v>
      </c>
      <c r="Q72" s="40">
        <v>25</v>
      </c>
      <c r="R72" s="40">
        <v>24</v>
      </c>
      <c r="S72" s="40">
        <v>25</v>
      </c>
      <c r="T72" s="40">
        <v>25</v>
      </c>
      <c r="U72" s="40">
        <v>24</v>
      </c>
      <c r="V72" s="40">
        <v>24</v>
      </c>
      <c r="W72" s="40">
        <v>22</v>
      </c>
      <c r="X72" s="40">
        <v>20</v>
      </c>
      <c r="Y72" s="40"/>
      <c r="Z72" s="11">
        <v>87.804753584965297</v>
      </c>
      <c r="AA72" s="11">
        <v>222.65</v>
      </c>
      <c r="AB72" s="11">
        <v>1.03</v>
      </c>
      <c r="AC72" s="19">
        <v>7.43</v>
      </c>
    </row>
    <row r="73" spans="1:29">
      <c r="A73" s="15" t="s">
        <v>172</v>
      </c>
      <c r="B73" s="7">
        <v>39457</v>
      </c>
      <c r="C73" s="8">
        <v>768.70079999999996</v>
      </c>
      <c r="D73" s="9">
        <v>824.08</v>
      </c>
      <c r="E73" s="10">
        <v>19.444400000000002</v>
      </c>
      <c r="F73" s="11">
        <v>7.2773837174652103</v>
      </c>
      <c r="G73" s="11">
        <v>6.7348580326620304</v>
      </c>
      <c r="H73" s="11">
        <v>7.0295511174085501</v>
      </c>
      <c r="I73" s="11">
        <v>7.7188825484280503</v>
      </c>
      <c r="J73" s="11">
        <v>7.6820366664935502</v>
      </c>
      <c r="K73" s="12">
        <v>7.5889855683501697</v>
      </c>
      <c r="L73" s="11">
        <v>7.7813023778239101</v>
      </c>
      <c r="M73" s="11">
        <v>7.8328006672297104</v>
      </c>
      <c r="N73" s="11">
        <v>8.6357246114142399</v>
      </c>
      <c r="O73" s="11"/>
      <c r="P73" s="11">
        <v>8.1688556890967305</v>
      </c>
      <c r="Q73" s="40">
        <v>23</v>
      </c>
      <c r="R73" s="40">
        <v>22</v>
      </c>
      <c r="S73" s="40">
        <v>21</v>
      </c>
      <c r="T73" s="40">
        <v>24</v>
      </c>
      <c r="U73" s="40">
        <v>23</v>
      </c>
      <c r="V73" s="40">
        <v>23</v>
      </c>
      <c r="W73" s="40">
        <v>25</v>
      </c>
      <c r="X73" s="40">
        <v>23</v>
      </c>
      <c r="Y73" s="40"/>
      <c r="Z73" s="11">
        <v>80.664650918232596</v>
      </c>
      <c r="AA73" s="11">
        <v>266.45</v>
      </c>
      <c r="AB73" s="11"/>
      <c r="AC73" s="19">
        <v>9.34</v>
      </c>
    </row>
    <row r="74" spans="1:29">
      <c r="A74" s="15" t="s">
        <v>173</v>
      </c>
      <c r="B74" s="7">
        <v>40095</v>
      </c>
      <c r="C74" s="8">
        <v>749.59230000000002</v>
      </c>
      <c r="D74" s="9">
        <v>742.41</v>
      </c>
      <c r="E74" s="10">
        <v>16.424399999999999</v>
      </c>
      <c r="F74" s="11">
        <v>5.7843985810241696</v>
      </c>
      <c r="G74" s="11">
        <v>5.4719776867424601</v>
      </c>
      <c r="H74" s="11">
        <v>5.8644028320300698</v>
      </c>
      <c r="I74" s="11">
        <v>6.9538518688440396</v>
      </c>
      <c r="J74" s="11">
        <v>6.3943882043452396</v>
      </c>
      <c r="K74" s="12">
        <v>6.3575642068072096</v>
      </c>
      <c r="L74" s="11">
        <v>6.2262399909053903</v>
      </c>
      <c r="M74" s="11">
        <v>6.5555736205715496</v>
      </c>
      <c r="N74" s="11">
        <v>7.8970961771534602</v>
      </c>
      <c r="O74" s="11"/>
      <c r="P74" s="11">
        <v>7.6624546667487703</v>
      </c>
      <c r="Q74" s="40">
        <v>27</v>
      </c>
      <c r="R74" s="40">
        <v>27</v>
      </c>
      <c r="S74" s="40">
        <v>27</v>
      </c>
      <c r="T74" s="40">
        <v>27</v>
      </c>
      <c r="U74" s="40">
        <v>27</v>
      </c>
      <c r="V74" s="40">
        <v>27</v>
      </c>
      <c r="W74" s="40">
        <v>27</v>
      </c>
      <c r="X74" s="40">
        <v>26</v>
      </c>
      <c r="Y74" s="40"/>
      <c r="Z74" s="11">
        <v>92.435088708013296</v>
      </c>
      <c r="AA74" s="11">
        <v>302.95</v>
      </c>
      <c r="AB74" s="11"/>
      <c r="AC74" s="19">
        <v>7.68</v>
      </c>
    </row>
    <row r="75" spans="1:29">
      <c r="A75" s="15" t="s">
        <v>174</v>
      </c>
      <c r="B75" s="7">
        <v>39633</v>
      </c>
      <c r="C75" s="8">
        <v>1712.3487</v>
      </c>
      <c r="D75" s="9">
        <v>1521.61</v>
      </c>
      <c r="E75" s="10">
        <v>18.609300000000001</v>
      </c>
      <c r="F75" s="11">
        <v>7.4639315061864702</v>
      </c>
      <c r="G75" s="11">
        <v>7.5309935568504702</v>
      </c>
      <c r="H75" s="11">
        <v>8.0007720839304106</v>
      </c>
      <c r="I75" s="11">
        <v>8.8134196920629506</v>
      </c>
      <c r="J75" s="11">
        <v>8.5893785005371601</v>
      </c>
      <c r="K75" s="12">
        <v>8.51087704058755</v>
      </c>
      <c r="L75" s="11">
        <v>8.5873311807595805</v>
      </c>
      <c r="M75" s="11">
        <v>9.3747572525156002</v>
      </c>
      <c r="N75" s="11">
        <v>9.5043796802030993</v>
      </c>
      <c r="O75" s="11"/>
      <c r="P75" s="11">
        <v>8.0871553022765692</v>
      </c>
      <c r="Q75" s="40">
        <v>22</v>
      </c>
      <c r="R75" s="40">
        <v>12</v>
      </c>
      <c r="S75" s="40">
        <v>5</v>
      </c>
      <c r="T75" s="40">
        <v>14</v>
      </c>
      <c r="U75" s="40">
        <v>7</v>
      </c>
      <c r="V75" s="40">
        <v>7</v>
      </c>
      <c r="W75" s="40">
        <v>2</v>
      </c>
      <c r="X75" s="40">
        <v>2</v>
      </c>
      <c r="Y75" s="40"/>
      <c r="Z75" s="11">
        <v>91.647083209505993</v>
      </c>
      <c r="AA75" s="11">
        <v>200.75</v>
      </c>
      <c r="AB75" s="11">
        <v>0.5</v>
      </c>
      <c r="AC75" s="19">
        <v>8.24</v>
      </c>
    </row>
    <row r="76" spans="1:29">
      <c r="A76" s="15" t="s">
        <v>175</v>
      </c>
      <c r="B76" s="7">
        <v>38929</v>
      </c>
      <c r="C76" s="8">
        <v>2062.3827999999999</v>
      </c>
      <c r="D76" s="9">
        <v>2125.98</v>
      </c>
      <c r="E76" s="10">
        <v>2152.7595999999999</v>
      </c>
      <c r="F76" s="11">
        <v>8.0072780579535703</v>
      </c>
      <c r="G76" s="11">
        <v>7.7955244289299497</v>
      </c>
      <c r="H76" s="11">
        <v>7.8444264049018697</v>
      </c>
      <c r="I76" s="11">
        <v>8.5213721901020794</v>
      </c>
      <c r="J76" s="11">
        <v>7.9818181016631504</v>
      </c>
      <c r="K76" s="12">
        <v>7.9560434607949304</v>
      </c>
      <c r="L76" s="11">
        <v>8.0765903113468909</v>
      </c>
      <c r="M76" s="11">
        <v>8.9426541533364592</v>
      </c>
      <c r="N76" s="11">
        <v>9.0724040498540308</v>
      </c>
      <c r="O76" s="11"/>
      <c r="P76" s="11">
        <v>8.0400543968310192</v>
      </c>
      <c r="Q76" s="40">
        <v>13</v>
      </c>
      <c r="R76" s="40">
        <v>7</v>
      </c>
      <c r="S76" s="40">
        <v>12</v>
      </c>
      <c r="T76" s="40">
        <v>21</v>
      </c>
      <c r="U76" s="40">
        <v>21</v>
      </c>
      <c r="V76" s="40">
        <v>17</v>
      </c>
      <c r="W76" s="40">
        <v>7</v>
      </c>
      <c r="X76" s="40">
        <v>11</v>
      </c>
      <c r="Y76" s="40"/>
      <c r="Z76" s="11">
        <v>96.221079124410196</v>
      </c>
      <c r="AA76" s="11">
        <v>156.94999999999999</v>
      </c>
      <c r="AB76" s="11">
        <v>0.55000000000000004</v>
      </c>
      <c r="AC76" s="19">
        <v>7.96</v>
      </c>
    </row>
    <row r="77" spans="1:29">
      <c r="A77" s="15" t="s">
        <v>176</v>
      </c>
      <c r="B77" s="7">
        <v>39700</v>
      </c>
      <c r="C77" s="8">
        <v>31.262250187999999</v>
      </c>
      <c r="D77" s="9">
        <v>29.83</v>
      </c>
      <c r="E77" s="10">
        <v>1831.9731999999999</v>
      </c>
      <c r="F77" s="11">
        <v>8.3257969705141193</v>
      </c>
      <c r="G77" s="11">
        <v>6.3846901171955599</v>
      </c>
      <c r="H77" s="11">
        <v>6.80193823598416</v>
      </c>
      <c r="I77" s="11">
        <v>8.4793067201939092</v>
      </c>
      <c r="J77" s="11">
        <v>8.0879838108558193</v>
      </c>
      <c r="K77" s="12">
        <v>8.1016727641308997</v>
      </c>
      <c r="L77" s="11">
        <v>7.8661905463284203</v>
      </c>
      <c r="M77" s="11">
        <v>8.4498158277226008</v>
      </c>
      <c r="N77" s="11">
        <v>8.7222684643351496</v>
      </c>
      <c r="O77" s="11"/>
      <c r="P77" s="11">
        <v>8.0676589324200698</v>
      </c>
      <c r="Q77" s="40">
        <v>9</v>
      </c>
      <c r="R77" s="40">
        <v>25</v>
      </c>
      <c r="S77" s="40">
        <v>26</v>
      </c>
      <c r="T77" s="40">
        <v>22</v>
      </c>
      <c r="U77" s="40">
        <v>20</v>
      </c>
      <c r="V77" s="40">
        <v>21</v>
      </c>
      <c r="W77" s="40">
        <v>19</v>
      </c>
      <c r="X77" s="40">
        <v>21</v>
      </c>
      <c r="Y77" s="40"/>
      <c r="Z77" s="11">
        <v>86.868131116438803</v>
      </c>
      <c r="AA77" s="11">
        <v>540.20000000000005</v>
      </c>
      <c r="AB77" s="11">
        <v>0.95</v>
      </c>
      <c r="AC77" s="19">
        <v>7.78</v>
      </c>
    </row>
    <row r="78" spans="1:29">
      <c r="A78" s="15" t="s">
        <v>177</v>
      </c>
      <c r="B78" s="7">
        <v>39434</v>
      </c>
      <c r="C78" s="8">
        <v>4685.8759376139997</v>
      </c>
      <c r="D78" s="9">
        <v>5002.0600000000004</v>
      </c>
      <c r="E78" s="10">
        <v>20.299499999999998</v>
      </c>
      <c r="F78" s="11">
        <v>8.8254742119491194</v>
      </c>
      <c r="G78" s="11">
        <v>8.8016458313320101</v>
      </c>
      <c r="H78" s="11">
        <v>8.3767165018962206</v>
      </c>
      <c r="I78" s="11">
        <v>9.3732175396620594</v>
      </c>
      <c r="J78" s="11">
        <v>9.0268858093549493</v>
      </c>
      <c r="K78" s="12">
        <v>8.9749741001256993</v>
      </c>
      <c r="L78" s="11">
        <v>9.1434667544247006</v>
      </c>
      <c r="M78" s="11">
        <v>9.4807759571309695</v>
      </c>
      <c r="N78" s="11">
        <v>9.5528523510989505</v>
      </c>
      <c r="O78" s="11"/>
      <c r="P78" s="11">
        <v>8.6528575500787905</v>
      </c>
      <c r="Q78" s="40">
        <v>4</v>
      </c>
      <c r="R78" s="40">
        <v>2</v>
      </c>
      <c r="S78" s="40">
        <v>2</v>
      </c>
      <c r="T78" s="40">
        <v>5</v>
      </c>
      <c r="U78" s="40">
        <v>3</v>
      </c>
      <c r="V78" s="40">
        <v>2</v>
      </c>
      <c r="W78" s="40">
        <v>1</v>
      </c>
      <c r="X78" s="40">
        <v>1</v>
      </c>
      <c r="Y78" s="40"/>
      <c r="Z78" s="11">
        <v>73.647976847542395</v>
      </c>
      <c r="AA78" s="11">
        <v>156.94999999999999</v>
      </c>
      <c r="AB78" s="11">
        <v>0.66</v>
      </c>
      <c r="AC78" s="19">
        <v>8.92</v>
      </c>
    </row>
    <row r="79" spans="1:29">
      <c r="A79" s="15" t="s">
        <v>178</v>
      </c>
      <c r="B79" s="7">
        <v>38197</v>
      </c>
      <c r="C79" s="8">
        <v>4805.4213127294997</v>
      </c>
      <c r="D79" s="9">
        <v>4813.5200000000004</v>
      </c>
      <c r="E79" s="10">
        <v>230.0692</v>
      </c>
      <c r="F79" s="11">
        <v>8.4969546248395194</v>
      </c>
      <c r="G79" s="11">
        <v>7.4698609793125996</v>
      </c>
      <c r="H79" s="11">
        <v>7.9732316520176996</v>
      </c>
      <c r="I79" s="11">
        <v>8.6792187466424906</v>
      </c>
      <c r="J79" s="11">
        <v>8.4933115575175595</v>
      </c>
      <c r="K79" s="12">
        <v>8.4712090103233102</v>
      </c>
      <c r="L79" s="11">
        <v>8.0718388245715609</v>
      </c>
      <c r="M79" s="11">
        <v>8.4391880930506904</v>
      </c>
      <c r="N79" s="11">
        <v>8.49911955405185</v>
      </c>
      <c r="O79" s="11">
        <v>7.6126052025265603</v>
      </c>
      <c r="P79" s="11">
        <v>7.2397665299909404</v>
      </c>
      <c r="Q79" s="40">
        <v>7</v>
      </c>
      <c r="R79" s="40">
        <v>14</v>
      </c>
      <c r="S79" s="40">
        <v>7</v>
      </c>
      <c r="T79" s="40">
        <v>16</v>
      </c>
      <c r="U79" s="40">
        <v>9</v>
      </c>
      <c r="V79" s="40">
        <v>18</v>
      </c>
      <c r="W79" s="40">
        <v>20</v>
      </c>
      <c r="X79" s="40">
        <v>24</v>
      </c>
      <c r="Y79" s="40">
        <v>10</v>
      </c>
      <c r="Z79" s="11">
        <v>81.258254158988507</v>
      </c>
      <c r="AA79" s="11">
        <v>339.45</v>
      </c>
      <c r="AB79" s="11">
        <v>1.1200000000000001</v>
      </c>
      <c r="AC79" s="19">
        <v>8.94</v>
      </c>
    </row>
    <row r="80" spans="1:29">
      <c r="A80" s="15" t="s">
        <v>179</v>
      </c>
      <c r="B80" s="7">
        <v>37708</v>
      </c>
      <c r="C80" s="8">
        <v>4805.4213127294997</v>
      </c>
      <c r="D80" s="9">
        <v>4813.5200000000004</v>
      </c>
      <c r="E80" s="10">
        <v>248.41890000000001</v>
      </c>
      <c r="F80" s="11">
        <v>8.4958351563812098</v>
      </c>
      <c r="G80" s="11">
        <v>7.4696026054511302</v>
      </c>
      <c r="H80" s="11">
        <v>7.9731142704298597</v>
      </c>
      <c r="I80" s="11">
        <v>8.6791709538567794</v>
      </c>
      <c r="J80" s="11">
        <v>8.4932536482771699</v>
      </c>
      <c r="K80" s="12">
        <v>8.4712010973270306</v>
      </c>
      <c r="L80" s="11">
        <v>8.0718146574809904</v>
      </c>
      <c r="M80" s="11">
        <v>8.4391728292471093</v>
      </c>
      <c r="N80" s="11">
        <v>8.4758660963111705</v>
      </c>
      <c r="O80" s="11">
        <v>7.6975941976088897</v>
      </c>
      <c r="P80" s="11">
        <v>7.1031260794279802</v>
      </c>
      <c r="Q80" s="40">
        <v>8</v>
      </c>
      <c r="R80" s="40">
        <v>15</v>
      </c>
      <c r="S80" s="40">
        <v>8</v>
      </c>
      <c r="T80" s="40">
        <v>17</v>
      </c>
      <c r="U80" s="40">
        <v>10</v>
      </c>
      <c r="V80" s="40">
        <v>19</v>
      </c>
      <c r="W80" s="40">
        <v>21</v>
      </c>
      <c r="X80" s="40">
        <v>25</v>
      </c>
      <c r="Y80" s="40">
        <v>8</v>
      </c>
      <c r="Z80" s="11">
        <v>81.258254158988507</v>
      </c>
      <c r="AA80" s="11">
        <v>339.45</v>
      </c>
      <c r="AB80" s="11">
        <v>1.1200000000000001</v>
      </c>
      <c r="AC80" s="19">
        <v>8.94</v>
      </c>
    </row>
    <row r="81" spans="1:29">
      <c r="A81" s="15" t="s">
        <v>180</v>
      </c>
      <c r="B81" s="7">
        <v>38208</v>
      </c>
      <c r="C81" s="8">
        <v>1732.7775999999999</v>
      </c>
      <c r="D81" s="9">
        <v>1739.07</v>
      </c>
      <c r="E81" s="10">
        <v>23.927700000000002</v>
      </c>
      <c r="F81" s="11">
        <v>7.5290399420275502</v>
      </c>
      <c r="G81" s="11">
        <v>5.6891614391740601</v>
      </c>
      <c r="H81" s="11">
        <v>6.8997052359570796</v>
      </c>
      <c r="I81" s="11">
        <v>8.6140645835470799</v>
      </c>
      <c r="J81" s="11">
        <v>8.2717883705139599</v>
      </c>
      <c r="K81" s="12">
        <v>8.3123476189278698</v>
      </c>
      <c r="L81" s="11">
        <v>8.6275447846880091</v>
      </c>
      <c r="M81" s="11">
        <v>8.6452850197680693</v>
      </c>
      <c r="N81" s="11">
        <v>8.9618248373984208</v>
      </c>
      <c r="O81" s="11">
        <v>8.0690709387808397</v>
      </c>
      <c r="P81" s="11">
        <v>7.6133358662764596</v>
      </c>
      <c r="Q81" s="40">
        <v>20</v>
      </c>
      <c r="R81" s="40">
        <v>26</v>
      </c>
      <c r="S81" s="40">
        <v>24</v>
      </c>
      <c r="T81" s="40">
        <v>19</v>
      </c>
      <c r="U81" s="40">
        <v>17</v>
      </c>
      <c r="V81" s="40">
        <v>6</v>
      </c>
      <c r="W81" s="40">
        <v>14</v>
      </c>
      <c r="X81" s="40">
        <v>15</v>
      </c>
      <c r="Y81" s="40">
        <v>7</v>
      </c>
      <c r="Z81" s="11">
        <v>95.674794640882993</v>
      </c>
      <c r="AA81" s="11">
        <v>686.2</v>
      </c>
      <c r="AB81" s="11">
        <v>0.46</v>
      </c>
      <c r="AC81" s="19">
        <v>8.01</v>
      </c>
    </row>
    <row r="82" spans="1:29">
      <c r="A82" s="15" t="s">
        <v>181</v>
      </c>
      <c r="B82" s="7">
        <v>37670</v>
      </c>
      <c r="C82" s="8">
        <v>1798.8100999999999</v>
      </c>
      <c r="D82" s="9">
        <v>1870.46</v>
      </c>
      <c r="E82" s="10">
        <v>24.4316</v>
      </c>
      <c r="F82" s="11">
        <v>8.1655576625524304</v>
      </c>
      <c r="G82" s="11">
        <v>7.06206408097602</v>
      </c>
      <c r="H82" s="11">
        <v>7.4394365740564403</v>
      </c>
      <c r="I82" s="11">
        <v>8.6765144537709293</v>
      </c>
      <c r="J82" s="11">
        <v>8.1383120536104698</v>
      </c>
      <c r="K82" s="12">
        <v>8.1060923514388197</v>
      </c>
      <c r="L82" s="11">
        <v>8.2920398433976406</v>
      </c>
      <c r="M82" s="11">
        <v>8.6079591043156007</v>
      </c>
      <c r="N82" s="11">
        <v>8.7703636565239904</v>
      </c>
      <c r="O82" s="11">
        <v>7.6668078846556096</v>
      </c>
      <c r="P82" s="11">
        <v>6.9125755441332304</v>
      </c>
      <c r="Q82" s="40">
        <v>11</v>
      </c>
      <c r="R82" s="40">
        <v>18</v>
      </c>
      <c r="S82" s="40">
        <v>19</v>
      </c>
      <c r="T82" s="40">
        <v>18</v>
      </c>
      <c r="U82" s="40">
        <v>19</v>
      </c>
      <c r="V82" s="40">
        <v>13</v>
      </c>
      <c r="W82" s="40">
        <v>15</v>
      </c>
      <c r="X82" s="40">
        <v>19</v>
      </c>
      <c r="Y82" s="40">
        <v>9</v>
      </c>
      <c r="Z82" s="11">
        <v>91.1288339152687</v>
      </c>
      <c r="AA82" s="11">
        <v>376</v>
      </c>
      <c r="AB82" s="11">
        <v>0.87</v>
      </c>
      <c r="AC82" s="19">
        <v>8.01</v>
      </c>
    </row>
    <row r="83" spans="1:29">
      <c r="A83" s="15" t="s">
        <v>182</v>
      </c>
      <c r="B83" s="7">
        <v>39100</v>
      </c>
      <c r="C83" s="8">
        <v>2040.8108999999999</v>
      </c>
      <c r="D83" s="9">
        <v>1880.52</v>
      </c>
      <c r="E83" s="10">
        <v>2125.2815999999998</v>
      </c>
      <c r="F83" s="11">
        <v>8.1434527356316</v>
      </c>
      <c r="G83" s="11">
        <v>7.3322311116429502</v>
      </c>
      <c r="H83" s="11">
        <v>7.77159178915658</v>
      </c>
      <c r="I83" s="11">
        <v>8.8161213173456598</v>
      </c>
      <c r="J83" s="11">
        <v>8.2929018073599892</v>
      </c>
      <c r="K83" s="12">
        <v>8.2093315642414204</v>
      </c>
      <c r="L83" s="11">
        <v>8.25955267145957</v>
      </c>
      <c r="M83" s="11">
        <v>8.70260521669144</v>
      </c>
      <c r="N83" s="11">
        <v>8.9992416347481701</v>
      </c>
      <c r="O83" s="11"/>
      <c r="P83" s="11">
        <v>8.3078182316243403</v>
      </c>
      <c r="Q83" s="40">
        <v>12</v>
      </c>
      <c r="R83" s="40">
        <v>17</v>
      </c>
      <c r="S83" s="40">
        <v>14</v>
      </c>
      <c r="T83" s="40">
        <v>13</v>
      </c>
      <c r="U83" s="40">
        <v>16</v>
      </c>
      <c r="V83" s="40">
        <v>15</v>
      </c>
      <c r="W83" s="40">
        <v>13</v>
      </c>
      <c r="X83" s="40">
        <v>14</v>
      </c>
      <c r="Y83" s="40"/>
      <c r="Z83" s="11">
        <v>105.385691354389</v>
      </c>
      <c r="AA83" s="11">
        <v>289</v>
      </c>
      <c r="AB83" s="11">
        <v>0.8</v>
      </c>
      <c r="AC83" s="19">
        <v>8.1199999999999992</v>
      </c>
    </row>
    <row r="84" spans="1:29">
      <c r="A84" s="15" t="s">
        <v>183</v>
      </c>
      <c r="B84" s="7">
        <v>39596</v>
      </c>
      <c r="C84" s="8">
        <v>387.17520000000002</v>
      </c>
      <c r="D84" s="9">
        <v>404.69</v>
      </c>
      <c r="E84" s="10">
        <v>19.273499999999999</v>
      </c>
      <c r="F84" s="11">
        <v>14.3782494137575</v>
      </c>
      <c r="G84" s="11">
        <v>12.0266949625821</v>
      </c>
      <c r="H84" s="11">
        <v>8.6213872920077907</v>
      </c>
      <c r="I84" s="11">
        <v>9.4101966804905093</v>
      </c>
      <c r="J84" s="11">
        <v>10.277777891359801</v>
      </c>
      <c r="K84" s="12">
        <v>10.4678208706775</v>
      </c>
      <c r="L84" s="11">
        <v>10.199115564807901</v>
      </c>
      <c r="M84" s="11">
        <v>9.1626364941430207</v>
      </c>
      <c r="N84" s="11">
        <v>9.2944584801150505</v>
      </c>
      <c r="O84" s="11"/>
      <c r="P84" s="11">
        <v>8.4478788533383806</v>
      </c>
      <c r="Q84" s="40">
        <v>1</v>
      </c>
      <c r="R84" s="40">
        <v>1</v>
      </c>
      <c r="S84" s="40">
        <v>1</v>
      </c>
      <c r="T84" s="40">
        <v>4</v>
      </c>
      <c r="U84" s="40">
        <v>1</v>
      </c>
      <c r="V84" s="40">
        <v>1</v>
      </c>
      <c r="W84" s="40">
        <v>5</v>
      </c>
      <c r="X84" s="40">
        <v>6</v>
      </c>
      <c r="Y84" s="40"/>
      <c r="Z84" s="11">
        <v>23.777580424681499</v>
      </c>
      <c r="AA84" s="11">
        <v>956.3</v>
      </c>
      <c r="AB84" s="11">
        <v>1.1200000000000001</v>
      </c>
      <c r="AC84" s="19">
        <v>8.23</v>
      </c>
    </row>
    <row r="85" spans="1:29">
      <c r="A85" s="15" t="s">
        <v>184</v>
      </c>
      <c r="B85" s="7">
        <v>37721</v>
      </c>
      <c r="C85" s="8">
        <v>2373.8063000000002</v>
      </c>
      <c r="D85" s="9">
        <v>2665.01</v>
      </c>
      <c r="E85" s="10">
        <v>25.0501</v>
      </c>
      <c r="F85" s="11">
        <v>7.5252144513361197</v>
      </c>
      <c r="G85" s="11">
        <v>7.0232605747040999</v>
      </c>
      <c r="H85" s="11">
        <v>7.7544595903780804</v>
      </c>
      <c r="I85" s="11">
        <v>9.0182109574970895</v>
      </c>
      <c r="J85" s="11">
        <v>8.3867231413065095</v>
      </c>
      <c r="K85" s="12">
        <v>8.3655984382272397</v>
      </c>
      <c r="L85" s="11">
        <v>8.3707780431689898</v>
      </c>
      <c r="M85" s="11">
        <v>8.9053853676493304</v>
      </c>
      <c r="N85" s="11">
        <v>9.1720438503779302</v>
      </c>
      <c r="O85" s="11">
        <v>8.2503412388220703</v>
      </c>
      <c r="P85" s="11">
        <v>2.8108271697790101</v>
      </c>
      <c r="Q85" s="40">
        <v>21</v>
      </c>
      <c r="R85" s="40">
        <v>19</v>
      </c>
      <c r="S85" s="40">
        <v>15</v>
      </c>
      <c r="T85" s="40">
        <v>9</v>
      </c>
      <c r="U85" s="40">
        <v>12</v>
      </c>
      <c r="V85" s="40">
        <v>10</v>
      </c>
      <c r="W85" s="40">
        <v>8</v>
      </c>
      <c r="X85" s="40">
        <v>7</v>
      </c>
      <c r="Y85" s="40">
        <v>4</v>
      </c>
      <c r="Z85" s="11">
        <v>95.698628619604193</v>
      </c>
      <c r="AA85" s="11">
        <v>255.5</v>
      </c>
      <c r="AB85" s="11">
        <v>0.53</v>
      </c>
      <c r="AC85" s="19">
        <v>7.64</v>
      </c>
    </row>
    <row r="86" spans="1:29">
      <c r="A86" s="15" t="s">
        <v>185</v>
      </c>
      <c r="B86" s="7">
        <v>39512</v>
      </c>
      <c r="C86" s="8">
        <v>73.221903095000002</v>
      </c>
      <c r="D86" s="9">
        <v>77.83</v>
      </c>
      <c r="E86" s="10">
        <v>1346.5630000000001</v>
      </c>
      <c r="F86" s="11">
        <v>8.8896496480780005</v>
      </c>
      <c r="G86" s="11">
        <v>7.5516767591257103</v>
      </c>
      <c r="H86" s="11">
        <v>6.9388799378861199</v>
      </c>
      <c r="I86" s="11">
        <v>7.3084871796308599</v>
      </c>
      <c r="J86" s="11">
        <v>6.8122289976299104</v>
      </c>
      <c r="K86" s="12">
        <v>6.8065905985103399</v>
      </c>
      <c r="L86" s="11">
        <v>6.8035107736021496</v>
      </c>
      <c r="M86" s="11">
        <v>7.5027378246177001</v>
      </c>
      <c r="N86" s="11">
        <v>3.9535353454155402</v>
      </c>
      <c r="O86" s="11"/>
      <c r="P86" s="11">
        <v>3.6420859680339901</v>
      </c>
      <c r="Q86" s="40">
        <v>3</v>
      </c>
      <c r="R86" s="40">
        <v>11</v>
      </c>
      <c r="S86" s="40">
        <v>22</v>
      </c>
      <c r="T86" s="40">
        <v>26</v>
      </c>
      <c r="U86" s="40">
        <v>26</v>
      </c>
      <c r="V86" s="40">
        <v>26</v>
      </c>
      <c r="W86" s="40">
        <v>26</v>
      </c>
      <c r="X86" s="40">
        <v>27</v>
      </c>
      <c r="Y86" s="40"/>
      <c r="Z86" s="11">
        <v>54.328871739454598</v>
      </c>
      <c r="AA86" s="11">
        <v>52.61</v>
      </c>
      <c r="AB86" s="11">
        <v>1.02</v>
      </c>
      <c r="AC86" s="19">
        <v>7.1</v>
      </c>
    </row>
    <row r="87" spans="1:29">
      <c r="A87" s="15" t="s">
        <v>186</v>
      </c>
      <c r="B87" s="7">
        <v>38244</v>
      </c>
      <c r="C87" s="8">
        <v>285.67179793700001</v>
      </c>
      <c r="D87" s="9">
        <v>390.04</v>
      </c>
      <c r="E87" s="10">
        <v>2430.1215999999999</v>
      </c>
      <c r="F87" s="11">
        <v>8.6035810463737192</v>
      </c>
      <c r="G87" s="11">
        <v>7.81294631600848</v>
      </c>
      <c r="H87" s="11">
        <v>7.9795303757195102</v>
      </c>
      <c r="I87" s="11">
        <v>9.4906847531879599</v>
      </c>
      <c r="J87" s="11">
        <v>8.7577100744827394</v>
      </c>
      <c r="K87" s="12">
        <v>8.7391895976661509</v>
      </c>
      <c r="L87" s="11">
        <v>8.3696126491604499</v>
      </c>
      <c r="M87" s="11">
        <v>8.50020882368554</v>
      </c>
      <c r="N87" s="11">
        <v>8.9205368701405199</v>
      </c>
      <c r="O87" s="11">
        <v>8.1725956121569503</v>
      </c>
      <c r="P87" s="11">
        <v>7.8209411797366402</v>
      </c>
      <c r="Q87" s="40">
        <v>6</v>
      </c>
      <c r="R87" s="40">
        <v>6</v>
      </c>
      <c r="S87" s="40">
        <v>6</v>
      </c>
      <c r="T87" s="40">
        <v>3</v>
      </c>
      <c r="U87" s="40">
        <v>5</v>
      </c>
      <c r="V87" s="40">
        <v>11</v>
      </c>
      <c r="W87" s="40">
        <v>18</v>
      </c>
      <c r="X87" s="40">
        <v>16</v>
      </c>
      <c r="Y87" s="40">
        <v>5</v>
      </c>
      <c r="Z87" s="11">
        <v>87.126426174686301</v>
      </c>
      <c r="AA87" s="11">
        <v>291</v>
      </c>
      <c r="AB87" s="11">
        <v>0.7</v>
      </c>
      <c r="AC87" s="19">
        <v>8.57</v>
      </c>
    </row>
    <row r="88" spans="1:29">
      <c r="A88" s="15" t="s">
        <v>187</v>
      </c>
      <c r="B88" s="7">
        <v>39161</v>
      </c>
      <c r="C88" s="8">
        <v>13971.0882</v>
      </c>
      <c r="D88" s="9">
        <v>13776.74</v>
      </c>
      <c r="E88" s="10">
        <v>2115.6603</v>
      </c>
      <c r="F88" s="11">
        <v>7.9395011597466096</v>
      </c>
      <c r="G88" s="11">
        <v>7.5653330145816904</v>
      </c>
      <c r="H88" s="11">
        <v>7.9674030066342496</v>
      </c>
      <c r="I88" s="11">
        <v>9.0328951537771704</v>
      </c>
      <c r="J88" s="11">
        <v>8.5515129928762406</v>
      </c>
      <c r="K88" s="12">
        <v>8.5217741788634402</v>
      </c>
      <c r="L88" s="11">
        <v>8.3687664145293006</v>
      </c>
      <c r="M88" s="11">
        <v>8.8864988445362503</v>
      </c>
      <c r="N88" s="11">
        <v>9.1069955168462808</v>
      </c>
      <c r="O88" s="11"/>
      <c r="P88" s="11">
        <v>8.4105820379992</v>
      </c>
      <c r="Q88" s="40">
        <v>14</v>
      </c>
      <c r="R88" s="40">
        <v>10</v>
      </c>
      <c r="S88" s="40">
        <v>9</v>
      </c>
      <c r="T88" s="40">
        <v>8</v>
      </c>
      <c r="U88" s="40">
        <v>8</v>
      </c>
      <c r="V88" s="40">
        <v>12</v>
      </c>
      <c r="W88" s="40">
        <v>9</v>
      </c>
      <c r="X88" s="40">
        <v>8</v>
      </c>
      <c r="Y88" s="40"/>
      <c r="Z88" s="11">
        <v>90.064123676693995</v>
      </c>
      <c r="AA88" s="11">
        <v>316</v>
      </c>
      <c r="AB88" s="11">
        <v>0.52</v>
      </c>
      <c r="AC88" s="19">
        <v>8.0299999999999994</v>
      </c>
    </row>
    <row r="89" spans="1:29">
      <c r="A89" s="15" t="s">
        <v>188</v>
      </c>
      <c r="B89" s="7">
        <v>39289</v>
      </c>
      <c r="C89" s="8">
        <v>9399.1625999999997</v>
      </c>
      <c r="D89" s="9">
        <v>9451.6</v>
      </c>
      <c r="E89" s="10">
        <v>2019.002</v>
      </c>
      <c r="F89" s="11">
        <v>7.9062200461774603</v>
      </c>
      <c r="G89" s="11">
        <v>7.5056785397481498</v>
      </c>
      <c r="H89" s="11">
        <v>7.8064565375680104</v>
      </c>
      <c r="I89" s="11">
        <v>8.8831482207238697</v>
      </c>
      <c r="J89" s="11">
        <v>8.4590878297020797</v>
      </c>
      <c r="K89" s="12">
        <v>8.4255955344796192</v>
      </c>
      <c r="L89" s="11">
        <v>8.3874051797241798</v>
      </c>
      <c r="M89" s="11">
        <v>8.8777978626307892</v>
      </c>
      <c r="N89" s="11">
        <v>9.0737545223515301</v>
      </c>
      <c r="O89" s="11"/>
      <c r="P89" s="11">
        <v>8.1868726542764492</v>
      </c>
      <c r="Q89" s="40">
        <v>16</v>
      </c>
      <c r="R89" s="40">
        <v>13</v>
      </c>
      <c r="S89" s="40">
        <v>13</v>
      </c>
      <c r="T89" s="40">
        <v>11</v>
      </c>
      <c r="U89" s="40">
        <v>11</v>
      </c>
      <c r="V89" s="40">
        <v>9</v>
      </c>
      <c r="W89" s="40">
        <v>10</v>
      </c>
      <c r="X89" s="40">
        <v>10</v>
      </c>
      <c r="Y89" s="40"/>
      <c r="Z89" s="11">
        <v>90.2938045844367</v>
      </c>
      <c r="AA89" s="11">
        <v>266.45</v>
      </c>
      <c r="AB89" s="11">
        <v>0.33</v>
      </c>
      <c r="AC89" s="19">
        <v>7.81</v>
      </c>
    </row>
    <row r="90" spans="1:29">
      <c r="A90" s="15" t="s">
        <v>189</v>
      </c>
      <c r="B90" s="7">
        <v>38351</v>
      </c>
      <c r="C90" s="8">
        <v>1655.7384562709999</v>
      </c>
      <c r="D90" s="9">
        <v>1645.87</v>
      </c>
      <c r="E90" s="10">
        <v>24.331099999999999</v>
      </c>
      <c r="F90" s="11">
        <v>7.8768887362637301</v>
      </c>
      <c r="G90" s="11">
        <v>7.8456857120478496</v>
      </c>
      <c r="H90" s="11">
        <v>8.2157435375398506</v>
      </c>
      <c r="I90" s="11">
        <v>9.3305801538075208</v>
      </c>
      <c r="J90" s="11">
        <v>8.3493897124428198</v>
      </c>
      <c r="K90" s="12">
        <v>8.3341333571751299</v>
      </c>
      <c r="L90" s="11">
        <v>8.2768680289374608</v>
      </c>
      <c r="M90" s="11">
        <v>8.5829594582414597</v>
      </c>
      <c r="N90" s="11">
        <v>9.0720315048125695</v>
      </c>
      <c r="O90" s="11">
        <v>8.3720780664480401</v>
      </c>
      <c r="P90" s="11">
        <v>8.03967832267465</v>
      </c>
      <c r="Q90" s="40">
        <v>17</v>
      </c>
      <c r="R90" s="40">
        <v>5</v>
      </c>
      <c r="S90" s="40">
        <v>4</v>
      </c>
      <c r="T90" s="40">
        <v>6</v>
      </c>
      <c r="U90" s="40">
        <v>14</v>
      </c>
      <c r="V90" s="40">
        <v>14</v>
      </c>
      <c r="W90" s="40">
        <v>16</v>
      </c>
      <c r="X90" s="40">
        <v>12</v>
      </c>
      <c r="Y90" s="40">
        <v>2</v>
      </c>
      <c r="Z90" s="11">
        <v>98.788596452380503</v>
      </c>
      <c r="AA90" s="11">
        <v>281.05</v>
      </c>
      <c r="AB90" s="11">
        <v>0.28000000000000003</v>
      </c>
      <c r="AC90" s="19">
        <v>7.38</v>
      </c>
    </row>
    <row r="91" spans="1:29">
      <c r="A91" s="15" t="s">
        <v>190</v>
      </c>
      <c r="B91" s="7">
        <v>39195</v>
      </c>
      <c r="C91" s="8">
        <v>2076.2659784309999</v>
      </c>
      <c r="D91" s="9">
        <v>2061.9299999999998</v>
      </c>
      <c r="E91" s="10">
        <v>20.269500000000001</v>
      </c>
      <c r="F91" s="11">
        <v>6.2328399325135599</v>
      </c>
      <c r="G91" s="11">
        <v>6.5375859525363902</v>
      </c>
      <c r="H91" s="11">
        <v>6.9239339759013703</v>
      </c>
      <c r="I91" s="11">
        <v>7.9041331137601096</v>
      </c>
      <c r="J91" s="11">
        <v>7.5807251149104902</v>
      </c>
      <c r="K91" s="12">
        <v>7.5542928759531103</v>
      </c>
      <c r="L91" s="11">
        <v>7.3090554762423396</v>
      </c>
      <c r="M91" s="11">
        <v>8.2127646835591204</v>
      </c>
      <c r="N91" s="11">
        <v>8.6659988352577209</v>
      </c>
      <c r="O91" s="11"/>
      <c r="P91" s="11">
        <v>7.9946494824744097</v>
      </c>
      <c r="Q91" s="40">
        <v>26</v>
      </c>
      <c r="R91" s="40">
        <v>23</v>
      </c>
      <c r="S91" s="40">
        <v>23</v>
      </c>
      <c r="T91" s="40">
        <v>23</v>
      </c>
      <c r="U91" s="40">
        <v>25</v>
      </c>
      <c r="V91" s="40">
        <v>25</v>
      </c>
      <c r="W91" s="40">
        <v>24</v>
      </c>
      <c r="X91" s="40">
        <v>22</v>
      </c>
      <c r="Y91" s="40"/>
      <c r="Z91" s="11">
        <v>88.460509852785506</v>
      </c>
      <c r="AA91" s="11">
        <v>270.10000000000002</v>
      </c>
      <c r="AB91" s="11">
        <v>1.52</v>
      </c>
      <c r="AC91" s="19">
        <v>7.62</v>
      </c>
    </row>
    <row r="92" spans="1:29">
      <c r="A92" s="15" t="s">
        <v>161</v>
      </c>
      <c r="B92" s="7">
        <v>39276</v>
      </c>
      <c r="C92" s="8">
        <v>343.46525524290001</v>
      </c>
      <c r="D92" s="9">
        <v>372.63</v>
      </c>
      <c r="E92" s="10">
        <v>2027.8061</v>
      </c>
      <c r="F92" s="11">
        <v>7.7163230274360597</v>
      </c>
      <c r="G92" s="11">
        <v>7.6175718726023103</v>
      </c>
      <c r="H92" s="11">
        <v>7.5773409278761203</v>
      </c>
      <c r="I92" s="11">
        <v>8.8759415307838108</v>
      </c>
      <c r="J92" s="11">
        <v>8.1700663305221894</v>
      </c>
      <c r="K92" s="12">
        <v>8.1226110401136609</v>
      </c>
      <c r="L92" s="11">
        <v>8.0153524672615699</v>
      </c>
      <c r="M92" s="11">
        <v>8.5475349383145502</v>
      </c>
      <c r="N92" s="11">
        <v>8.7763328012652604</v>
      </c>
      <c r="O92" s="11"/>
      <c r="P92" s="11">
        <v>8.2055622280768699</v>
      </c>
      <c r="Q92" s="40">
        <v>18</v>
      </c>
      <c r="R92" s="40">
        <v>9</v>
      </c>
      <c r="S92" s="40">
        <v>16</v>
      </c>
      <c r="T92" s="40">
        <v>12</v>
      </c>
      <c r="U92" s="40">
        <v>18</v>
      </c>
      <c r="V92" s="40">
        <v>20</v>
      </c>
      <c r="W92" s="40">
        <v>17</v>
      </c>
      <c r="X92" s="40">
        <v>18</v>
      </c>
      <c r="Y92" s="40"/>
      <c r="Z92" s="11">
        <v>97.275671921890506</v>
      </c>
      <c r="AA92" s="11">
        <v>324.85000000000002</v>
      </c>
      <c r="AB92" s="11">
        <v>1</v>
      </c>
      <c r="AC92" s="19">
        <v>7.9</v>
      </c>
    </row>
    <row r="93" spans="1:29">
      <c r="A93" s="15" t="s">
        <v>191</v>
      </c>
      <c r="B93" s="7">
        <v>39195</v>
      </c>
      <c r="C93" s="8">
        <v>11156.8388</v>
      </c>
      <c r="D93" s="9">
        <v>11171.09</v>
      </c>
      <c r="E93" s="10">
        <v>2105.2368999999999</v>
      </c>
      <c r="F93" s="11">
        <v>8.2968940614780902</v>
      </c>
      <c r="G93" s="11">
        <v>7.8476910529384103</v>
      </c>
      <c r="H93" s="11">
        <v>7.9263395713935196</v>
      </c>
      <c r="I93" s="11">
        <v>9.1205138089658302</v>
      </c>
      <c r="J93" s="11">
        <v>8.7416529476733391</v>
      </c>
      <c r="K93" s="12">
        <v>8.6890879799929408</v>
      </c>
      <c r="L93" s="11">
        <v>8.6645605564532193</v>
      </c>
      <c r="M93" s="11">
        <v>9.1442351294008102</v>
      </c>
      <c r="N93" s="11">
        <v>9.3019621785736195</v>
      </c>
      <c r="O93" s="11"/>
      <c r="P93" s="11">
        <v>8.4410747319818409</v>
      </c>
      <c r="Q93" s="40">
        <v>10</v>
      </c>
      <c r="R93" s="40">
        <v>4</v>
      </c>
      <c r="S93" s="40">
        <v>10</v>
      </c>
      <c r="T93" s="40">
        <v>7</v>
      </c>
      <c r="U93" s="40">
        <v>6</v>
      </c>
      <c r="V93" s="40">
        <v>5</v>
      </c>
      <c r="W93" s="40">
        <v>6</v>
      </c>
      <c r="X93" s="40">
        <v>5</v>
      </c>
      <c r="Y93" s="40"/>
      <c r="Z93" s="11">
        <v>89.476635815029397</v>
      </c>
      <c r="AA93" s="11">
        <v>224.18299999999999</v>
      </c>
      <c r="AB93" s="11">
        <v>0.32</v>
      </c>
      <c r="AC93" s="19">
        <v>8.1</v>
      </c>
    </row>
    <row r="94" spans="1:29">
      <c r="A94" s="41" t="s">
        <v>91</v>
      </c>
      <c r="B94" s="13"/>
      <c r="C94" s="13"/>
      <c r="D94" s="13"/>
      <c r="E94" s="42">
        <f t="shared" ref="E94:P94" si="4">SUMPRODUCT($D67:$D93,E67:E93)/SUMIF(E67:E93,"&lt;&gt;"&amp;"",$D67:$D93)</f>
        <v>1050.0533612815577</v>
      </c>
      <c r="F94" s="42">
        <f t="shared" si="4"/>
        <v>7.9968994017151971</v>
      </c>
      <c r="G94" s="42">
        <f t="shared" si="4"/>
        <v>7.4431033112572811</v>
      </c>
      <c r="H94" s="42">
        <f t="shared" si="4"/>
        <v>7.7870654309215261</v>
      </c>
      <c r="I94" s="42">
        <f t="shared" si="4"/>
        <v>9.0014754875706675</v>
      </c>
      <c r="J94" s="42">
        <f t="shared" si="4"/>
        <v>8.5628744235134064</v>
      </c>
      <c r="K94" s="42">
        <f t="shared" si="4"/>
        <v>8.5392474131956462</v>
      </c>
      <c r="L94" s="42">
        <f t="shared" si="4"/>
        <v>8.4394405389604614</v>
      </c>
      <c r="M94" s="42">
        <f t="shared" si="4"/>
        <v>8.912273613004233</v>
      </c>
      <c r="N94" s="42">
        <f t="shared" si="4"/>
        <v>9.1056886351443396</v>
      </c>
      <c r="O94" s="42">
        <f t="shared" si="4"/>
        <v>8.1212575743678919</v>
      </c>
      <c r="P94" s="42">
        <f t="shared" si="4"/>
        <v>7.9919796919457564</v>
      </c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43"/>
      <c r="AB94" s="13"/>
      <c r="AC94" s="20"/>
    </row>
    <row r="95" spans="1:29">
      <c r="A95" s="44" t="s">
        <v>92</v>
      </c>
      <c r="B95" s="13"/>
      <c r="C95" s="13"/>
      <c r="D95" s="13"/>
      <c r="E95" s="13"/>
      <c r="F95" s="45">
        <f t="shared" ref="F95:P95" si="5">MAX(F67:F93)</f>
        <v>14.3782494137575</v>
      </c>
      <c r="G95" s="45">
        <f t="shared" si="5"/>
        <v>12.0266949625821</v>
      </c>
      <c r="H95" s="45">
        <f t="shared" si="5"/>
        <v>8.6213872920077907</v>
      </c>
      <c r="I95" s="45">
        <f t="shared" si="5"/>
        <v>9.8940111103744908</v>
      </c>
      <c r="J95" s="45">
        <f t="shared" si="5"/>
        <v>10.277777891359801</v>
      </c>
      <c r="K95" s="45">
        <f t="shared" si="5"/>
        <v>10.4678208706775</v>
      </c>
      <c r="L95" s="45">
        <f t="shared" si="5"/>
        <v>10.199115564807901</v>
      </c>
      <c r="M95" s="45">
        <f t="shared" si="5"/>
        <v>9.4807759571309695</v>
      </c>
      <c r="N95" s="45">
        <f t="shared" si="5"/>
        <v>9.5528523510989505</v>
      </c>
      <c r="O95" s="45">
        <f t="shared" si="5"/>
        <v>8.4233228962511397</v>
      </c>
      <c r="P95" s="45">
        <f t="shared" si="5"/>
        <v>10.904047054060999</v>
      </c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20"/>
    </row>
    <row r="96" spans="1:29">
      <c r="A96" s="44" t="s">
        <v>93</v>
      </c>
      <c r="B96" s="13"/>
      <c r="C96" s="13"/>
      <c r="D96" s="13"/>
      <c r="E96" s="13"/>
      <c r="F96" s="45">
        <f t="shared" ref="F96:P96" si="6">MIN(F67:F93)</f>
        <v>5.7843985810241696</v>
      </c>
      <c r="G96" s="45">
        <f t="shared" si="6"/>
        <v>5.4719776867424601</v>
      </c>
      <c r="H96" s="45">
        <f t="shared" si="6"/>
        <v>5.8644028320300698</v>
      </c>
      <c r="I96" s="45">
        <f t="shared" si="6"/>
        <v>6.9538518688440396</v>
      </c>
      <c r="J96" s="45">
        <f t="shared" si="6"/>
        <v>6.3943882043452396</v>
      </c>
      <c r="K96" s="45">
        <f t="shared" si="6"/>
        <v>6.3575642068072096</v>
      </c>
      <c r="L96" s="45">
        <f t="shared" si="6"/>
        <v>6.2262399909053903</v>
      </c>
      <c r="M96" s="45">
        <f t="shared" si="6"/>
        <v>6.5555736205715496</v>
      </c>
      <c r="N96" s="45">
        <f t="shared" si="6"/>
        <v>3.9535353454155402</v>
      </c>
      <c r="O96" s="45">
        <f t="shared" si="6"/>
        <v>7.6126052025265603</v>
      </c>
      <c r="P96" s="45">
        <f t="shared" si="6"/>
        <v>2.8108271697790101</v>
      </c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20"/>
    </row>
    <row r="97" spans="1:29">
      <c r="A97" s="44" t="s">
        <v>94</v>
      </c>
      <c r="B97" s="13"/>
      <c r="C97" s="13"/>
      <c r="D97" s="13"/>
      <c r="E97" s="13"/>
      <c r="F97" s="45">
        <f t="shared" ref="F97:P97" si="7">MEDIAN(F67:F93)</f>
        <v>7.9395011597466096</v>
      </c>
      <c r="G97" s="45">
        <f t="shared" si="7"/>
        <v>7.4698609793125996</v>
      </c>
      <c r="H97" s="45">
        <f t="shared" si="7"/>
        <v>7.77159178915658</v>
      </c>
      <c r="I97" s="45">
        <f t="shared" si="7"/>
        <v>8.8134196920629506</v>
      </c>
      <c r="J97" s="45">
        <f t="shared" si="7"/>
        <v>8.3493897124428198</v>
      </c>
      <c r="K97" s="45">
        <f t="shared" si="7"/>
        <v>8.3341333571751299</v>
      </c>
      <c r="L97" s="45">
        <f t="shared" si="7"/>
        <v>8.2768680289374608</v>
      </c>
      <c r="M97" s="45">
        <f t="shared" si="7"/>
        <v>8.6452850197680693</v>
      </c>
      <c r="N97" s="45">
        <f t="shared" si="7"/>
        <v>8.9992416347481701</v>
      </c>
      <c r="O97" s="45">
        <f t="shared" si="7"/>
        <v>8.1654608440078995</v>
      </c>
      <c r="P97" s="45">
        <f t="shared" si="7"/>
        <v>8.0871553022765692</v>
      </c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20"/>
    </row>
    <row r="98" spans="1:29">
      <c r="A98" s="46" t="s">
        <v>95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21"/>
    </row>
    <row r="99" spans="1:29">
      <c r="A99" s="29" t="s">
        <v>30</v>
      </c>
      <c r="B99" s="30"/>
      <c r="C99" s="31"/>
      <c r="D99" s="32"/>
      <c r="E99" s="32">
        <v>2552.4549708129998</v>
      </c>
      <c r="F99" s="32">
        <v>6.90969379314308</v>
      </c>
      <c r="G99" s="32">
        <v>7.1890540705083703</v>
      </c>
      <c r="H99" s="32">
        <v>7.5453675893776797</v>
      </c>
      <c r="I99" s="32">
        <v>7.9598596926214302</v>
      </c>
      <c r="J99" s="32">
        <v>7.8356830480445696</v>
      </c>
      <c r="K99" s="32">
        <v>7.7757267202079001</v>
      </c>
      <c r="L99" s="32">
        <v>7.8696957165401704</v>
      </c>
      <c r="M99" s="32">
        <v>8.7580391221588698</v>
      </c>
      <c r="N99" s="32">
        <v>8.6153890291103004</v>
      </c>
      <c r="O99" s="32">
        <v>7.5869612233163899</v>
      </c>
      <c r="P99" s="32"/>
      <c r="Q99" s="50"/>
      <c r="R99" s="50"/>
      <c r="S99" s="50"/>
      <c r="T99" s="50"/>
      <c r="U99" s="50"/>
      <c r="V99" s="50"/>
      <c r="W99" s="50"/>
      <c r="X99" s="50"/>
      <c r="Y99" s="50"/>
      <c r="Z99" s="32"/>
      <c r="AA99" s="32"/>
      <c r="AB99" s="32"/>
      <c r="AC99" s="33"/>
    </row>
    <row r="100" spans="1:29" ht="15.75" thickBot="1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3"/>
    </row>
    <row r="101" spans="1:29" ht="15.75" thickTop="1"/>
  </sheetData>
  <mergeCells count="7">
    <mergeCell ref="A64:AC64"/>
    <mergeCell ref="A100:AC100"/>
    <mergeCell ref="B9:E9"/>
    <mergeCell ref="F9:L9"/>
    <mergeCell ref="M9:O9"/>
    <mergeCell ref="Q9:Y9"/>
    <mergeCell ref="Z9:AA9"/>
  </mergeCells>
  <printOptions horizontalCentered="1"/>
  <pageMargins left="0" right="0" top="0" bottom="0" header="0" footer="0"/>
  <pageSetup paperSize="9" scale="6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1"/>
  <sheetViews>
    <sheetView showGridLines="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/>
    </sheetView>
  </sheetViews>
  <sheetFormatPr defaultRowHeight="15"/>
  <cols>
    <col min="1" max="1" width="31.28515625" customWidth="1"/>
    <col min="2" max="2" width="10" bestFit="1" customWidth="1"/>
    <col min="3" max="4" width="8.42578125" bestFit="1" customWidth="1"/>
    <col min="5" max="25" width="9.42578125" bestFit="1" customWidth="1"/>
  </cols>
  <sheetData>
    <row r="1" spans="1:25" ht="15" customHeight="1">
      <c r="A1" s="2"/>
      <c r="E1" s="34"/>
    </row>
    <row r="8" spans="1:25" ht="21" thickBot="1">
      <c r="A8" s="3" t="s">
        <v>1119</v>
      </c>
    </row>
    <row r="9" spans="1:25" ht="15.75">
      <c r="A9" s="35" t="s">
        <v>32</v>
      </c>
      <c r="B9" s="64" t="s">
        <v>5</v>
      </c>
      <c r="C9" s="64"/>
      <c r="D9" s="64"/>
      <c r="E9" s="64"/>
      <c r="F9" s="64" t="s">
        <v>7</v>
      </c>
      <c r="G9" s="64"/>
      <c r="H9" s="64"/>
      <c r="I9" s="64"/>
      <c r="J9" s="64"/>
      <c r="K9" s="64" t="s">
        <v>8</v>
      </c>
      <c r="L9" s="64"/>
      <c r="M9" s="64"/>
      <c r="N9" s="4" t="s">
        <v>9</v>
      </c>
      <c r="O9" s="64" t="s">
        <v>33</v>
      </c>
      <c r="P9" s="64"/>
      <c r="Q9" s="64"/>
      <c r="R9" s="64"/>
      <c r="S9" s="64"/>
      <c r="T9" s="64"/>
      <c r="U9" s="64"/>
      <c r="V9" s="64" t="s">
        <v>34</v>
      </c>
      <c r="W9" s="64"/>
      <c r="X9" s="4" t="s">
        <v>35</v>
      </c>
      <c r="Y9" s="36"/>
    </row>
    <row r="10" spans="1:25" ht="42" customHeight="1" thickBot="1">
      <c r="A10" s="60" t="s">
        <v>192</v>
      </c>
      <c r="B10" s="6" t="s">
        <v>10</v>
      </c>
      <c r="C10" s="61" t="s">
        <v>20</v>
      </c>
      <c r="D10" s="61" t="s">
        <v>19</v>
      </c>
      <c r="E10" s="6" t="s">
        <v>11</v>
      </c>
      <c r="F10" s="6" t="s">
        <v>12</v>
      </c>
      <c r="G10" s="6" t="s">
        <v>13</v>
      </c>
      <c r="H10" s="6" t="s">
        <v>14</v>
      </c>
      <c r="I10" s="6" t="s">
        <v>15</v>
      </c>
      <c r="J10" s="6" t="s">
        <v>0</v>
      </c>
      <c r="K10" s="6" t="s">
        <v>1</v>
      </c>
      <c r="L10" s="6" t="s">
        <v>2</v>
      </c>
      <c r="M10" s="6" t="s">
        <v>16</v>
      </c>
      <c r="N10" s="6" t="s">
        <v>17</v>
      </c>
      <c r="O10" s="6" t="s">
        <v>12</v>
      </c>
      <c r="P10" s="6" t="s">
        <v>13</v>
      </c>
      <c r="Q10" s="6" t="s">
        <v>14</v>
      </c>
      <c r="R10" s="6" t="s">
        <v>0</v>
      </c>
      <c r="S10" s="6" t="s">
        <v>1</v>
      </c>
      <c r="T10" s="6" t="s">
        <v>2</v>
      </c>
      <c r="U10" s="6" t="s">
        <v>16</v>
      </c>
      <c r="V10" s="6" t="s">
        <v>39</v>
      </c>
      <c r="W10" s="6" t="s">
        <v>40</v>
      </c>
      <c r="X10" s="6" t="s">
        <v>18</v>
      </c>
      <c r="Y10" s="5" t="s">
        <v>41</v>
      </c>
    </row>
    <row r="11" spans="1:25" ht="20.25" thickTop="1" thickBot="1">
      <c r="A11" s="37" t="s">
        <v>193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9"/>
    </row>
    <row r="12" spans="1:25" ht="15.75" thickTop="1">
      <c r="A12" s="48" t="s">
        <v>194</v>
      </c>
      <c r="B12" s="22">
        <v>37776</v>
      </c>
      <c r="C12" s="23">
        <v>1668.0175999999999</v>
      </c>
      <c r="D12" s="24">
        <v>2161.56</v>
      </c>
      <c r="E12" s="25">
        <v>269.02870000000001</v>
      </c>
      <c r="F12" s="26">
        <v>6.6410339141857797</v>
      </c>
      <c r="G12" s="26">
        <v>9.8857269686117792</v>
      </c>
      <c r="H12" s="26">
        <v>8.6657020314156004</v>
      </c>
      <c r="I12" s="27">
        <v>8.6076514715064203</v>
      </c>
      <c r="J12" s="26">
        <v>8.7672084194676998</v>
      </c>
      <c r="K12" s="26">
        <v>9.1590370894705906</v>
      </c>
      <c r="L12" s="26">
        <v>9.3673537562079208</v>
      </c>
      <c r="M12" s="26">
        <v>8.6869977184753004</v>
      </c>
      <c r="N12" s="26">
        <v>7.8634656449411402</v>
      </c>
      <c r="O12" s="49">
        <v>3</v>
      </c>
      <c r="P12" s="49">
        <v>1</v>
      </c>
      <c r="Q12" s="49">
        <v>2</v>
      </c>
      <c r="R12" s="49">
        <v>2</v>
      </c>
      <c r="S12" s="49">
        <v>1</v>
      </c>
      <c r="T12" s="49">
        <v>1</v>
      </c>
      <c r="U12" s="49">
        <v>1</v>
      </c>
      <c r="V12" s="26">
        <v>60.093980138724604</v>
      </c>
      <c r="W12" s="26">
        <v>452.6</v>
      </c>
      <c r="X12" s="26"/>
      <c r="Y12" s="28">
        <v>7.69</v>
      </c>
    </row>
    <row r="13" spans="1:25">
      <c r="A13" s="15" t="s">
        <v>195</v>
      </c>
      <c r="B13" s="7">
        <v>37298</v>
      </c>
      <c r="C13" s="8">
        <v>262.777747186</v>
      </c>
      <c r="D13" s="9">
        <v>304.19</v>
      </c>
      <c r="E13" s="10">
        <v>28.019200000000001</v>
      </c>
      <c r="F13" s="11">
        <v>7.6852122774744496</v>
      </c>
      <c r="G13" s="11">
        <v>8.3794227612621395</v>
      </c>
      <c r="H13" s="11">
        <v>8.10129836167558</v>
      </c>
      <c r="I13" s="12">
        <v>8.0033460290977203</v>
      </c>
      <c r="J13" s="11">
        <v>8.2156676846817405</v>
      </c>
      <c r="K13" s="11">
        <v>8.6242738125986698</v>
      </c>
      <c r="L13" s="11">
        <v>8.8930742434311103</v>
      </c>
      <c r="M13" s="11">
        <v>8.1663067545624202</v>
      </c>
      <c r="N13" s="11">
        <v>7.42585700792882</v>
      </c>
      <c r="O13" s="40">
        <v>2</v>
      </c>
      <c r="P13" s="40">
        <v>3</v>
      </c>
      <c r="Q13" s="40">
        <v>3</v>
      </c>
      <c r="R13" s="40">
        <v>3</v>
      </c>
      <c r="S13" s="40">
        <v>3</v>
      </c>
      <c r="T13" s="40">
        <v>3</v>
      </c>
      <c r="U13" s="40">
        <v>3</v>
      </c>
      <c r="V13" s="11">
        <v>92.7095777703111</v>
      </c>
      <c r="W13" s="11">
        <v>244.55</v>
      </c>
      <c r="X13" s="11">
        <v>0.86</v>
      </c>
      <c r="Y13" s="19">
        <v>7.95</v>
      </c>
    </row>
    <row r="14" spans="1:25">
      <c r="A14" s="15" t="s">
        <v>196</v>
      </c>
      <c r="B14" s="7">
        <v>37637</v>
      </c>
      <c r="C14" s="8">
        <v>1803.2627</v>
      </c>
      <c r="D14" s="9">
        <v>1803.65</v>
      </c>
      <c r="E14" s="10">
        <v>26.9117</v>
      </c>
      <c r="F14" s="11">
        <v>8.7580288925411907</v>
      </c>
      <c r="G14" s="11">
        <v>9.6242438904826901</v>
      </c>
      <c r="H14" s="11">
        <v>9.2328826830426198</v>
      </c>
      <c r="I14" s="12">
        <v>9.3401251832581291</v>
      </c>
      <c r="J14" s="11">
        <v>9.0245050595992602</v>
      </c>
      <c r="K14" s="11">
        <v>8.6803331232815992</v>
      </c>
      <c r="L14" s="11">
        <v>9.2763735362218807</v>
      </c>
      <c r="M14" s="11">
        <v>8.5778450998007294</v>
      </c>
      <c r="N14" s="11">
        <v>7.6352422658397403</v>
      </c>
      <c r="O14" s="40">
        <v>1</v>
      </c>
      <c r="P14" s="40">
        <v>2</v>
      </c>
      <c r="Q14" s="40">
        <v>1</v>
      </c>
      <c r="R14" s="40">
        <v>1</v>
      </c>
      <c r="S14" s="40">
        <v>2</v>
      </c>
      <c r="T14" s="40">
        <v>2</v>
      </c>
      <c r="U14" s="40">
        <v>2</v>
      </c>
      <c r="V14" s="11">
        <v>62.5348535740995</v>
      </c>
      <c r="W14" s="11">
        <v>1317.65</v>
      </c>
      <c r="X14" s="11">
        <v>0.15</v>
      </c>
      <c r="Y14" s="19">
        <v>7.3</v>
      </c>
    </row>
    <row r="15" spans="1:25">
      <c r="A15" s="41" t="s">
        <v>91</v>
      </c>
      <c r="B15" s="13"/>
      <c r="C15" s="13"/>
      <c r="D15" s="13"/>
      <c r="E15" s="42">
        <f t="shared" ref="E15:N15" si="0">SUMPRODUCT($D12:$D14,E12:E14)/SUMIF(E12:E14,"&lt;&gt;"&amp;"",$D12:$D14)</f>
        <v>149.57233450250621</v>
      </c>
      <c r="F15" s="42">
        <f t="shared" si="0"/>
        <v>7.6097758004085563</v>
      </c>
      <c r="G15" s="42">
        <f t="shared" si="0"/>
        <v>9.6679383728603359</v>
      </c>
      <c r="H15" s="42">
        <f t="shared" si="0"/>
        <v>8.8650999397888732</v>
      </c>
      <c r="I15" s="42">
        <f t="shared" si="0"/>
        <v>8.8740361011205753</v>
      </c>
      <c r="J15" s="42">
        <f t="shared" si="0"/>
        <v>8.8366092506989613</v>
      </c>
      <c r="K15" s="42">
        <f t="shared" si="0"/>
        <v>8.918702604576124</v>
      </c>
      <c r="L15" s="42">
        <f t="shared" si="0"/>
        <v>9.2951263802840458</v>
      </c>
      <c r="M15" s="42">
        <f t="shared" si="0"/>
        <v>8.6037864698255948</v>
      </c>
      <c r="N15" s="42">
        <f t="shared" si="0"/>
        <v>7.735871306390286</v>
      </c>
      <c r="O15" s="13"/>
      <c r="P15" s="13"/>
      <c r="Q15" s="13"/>
      <c r="R15" s="13"/>
      <c r="S15" s="13"/>
      <c r="T15" s="13"/>
      <c r="U15" s="13"/>
      <c r="V15" s="13"/>
      <c r="W15" s="43"/>
      <c r="X15" s="13"/>
      <c r="Y15" s="20"/>
    </row>
    <row r="16" spans="1:25">
      <c r="A16" s="44" t="s">
        <v>92</v>
      </c>
      <c r="B16" s="13"/>
      <c r="C16" s="13"/>
      <c r="D16" s="13"/>
      <c r="E16" s="13"/>
      <c r="F16" s="45">
        <f t="shared" ref="F16:N16" si="1">MAX(F12:F14)</f>
        <v>8.7580288925411907</v>
      </c>
      <c r="G16" s="45">
        <f t="shared" si="1"/>
        <v>9.8857269686117792</v>
      </c>
      <c r="H16" s="45">
        <f t="shared" si="1"/>
        <v>9.2328826830426198</v>
      </c>
      <c r="I16" s="45">
        <f t="shared" si="1"/>
        <v>9.3401251832581291</v>
      </c>
      <c r="J16" s="45">
        <f t="shared" si="1"/>
        <v>9.0245050595992602</v>
      </c>
      <c r="K16" s="45">
        <f t="shared" si="1"/>
        <v>9.1590370894705906</v>
      </c>
      <c r="L16" s="45">
        <f t="shared" si="1"/>
        <v>9.3673537562079208</v>
      </c>
      <c r="M16" s="45">
        <f t="shared" si="1"/>
        <v>8.6869977184753004</v>
      </c>
      <c r="N16" s="45">
        <f t="shared" si="1"/>
        <v>7.8634656449411402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20"/>
    </row>
    <row r="17" spans="1:25">
      <c r="A17" s="44" t="s">
        <v>93</v>
      </c>
      <c r="B17" s="13"/>
      <c r="C17" s="13"/>
      <c r="D17" s="13"/>
      <c r="E17" s="13"/>
      <c r="F17" s="45">
        <f t="shared" ref="F17:N17" si="2">MIN(F12:F14)</f>
        <v>6.6410339141857797</v>
      </c>
      <c r="G17" s="45">
        <f t="shared" si="2"/>
        <v>8.3794227612621395</v>
      </c>
      <c r="H17" s="45">
        <f t="shared" si="2"/>
        <v>8.10129836167558</v>
      </c>
      <c r="I17" s="45">
        <f t="shared" si="2"/>
        <v>8.0033460290977203</v>
      </c>
      <c r="J17" s="45">
        <f t="shared" si="2"/>
        <v>8.2156676846817405</v>
      </c>
      <c r="K17" s="45">
        <f t="shared" si="2"/>
        <v>8.6242738125986698</v>
      </c>
      <c r="L17" s="45">
        <f t="shared" si="2"/>
        <v>8.8930742434311103</v>
      </c>
      <c r="M17" s="45">
        <f t="shared" si="2"/>
        <v>8.1663067545624202</v>
      </c>
      <c r="N17" s="45">
        <f t="shared" si="2"/>
        <v>7.42585700792882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20"/>
    </row>
    <row r="18" spans="1:25">
      <c r="A18" s="44" t="s">
        <v>94</v>
      </c>
      <c r="B18" s="13"/>
      <c r="C18" s="13"/>
      <c r="D18" s="13"/>
      <c r="E18" s="13"/>
      <c r="F18" s="45">
        <f t="shared" ref="F18:N18" si="3">MEDIAN(F12:F14)</f>
        <v>7.6852122774744496</v>
      </c>
      <c r="G18" s="45">
        <f t="shared" si="3"/>
        <v>9.6242438904826901</v>
      </c>
      <c r="H18" s="45">
        <f t="shared" si="3"/>
        <v>8.6657020314156004</v>
      </c>
      <c r="I18" s="45">
        <f t="shared" si="3"/>
        <v>8.6076514715064203</v>
      </c>
      <c r="J18" s="45">
        <f t="shared" si="3"/>
        <v>8.7672084194676998</v>
      </c>
      <c r="K18" s="45">
        <f t="shared" si="3"/>
        <v>8.6803331232815992</v>
      </c>
      <c r="L18" s="45">
        <f t="shared" si="3"/>
        <v>9.2763735362218807</v>
      </c>
      <c r="M18" s="45">
        <f t="shared" si="3"/>
        <v>8.5778450998007294</v>
      </c>
      <c r="N18" s="45">
        <f t="shared" si="3"/>
        <v>7.6352422658397403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20"/>
    </row>
    <row r="19" spans="1:25">
      <c r="A19" s="46" t="s">
        <v>95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21"/>
    </row>
    <row r="20" spans="1:25">
      <c r="A20" s="29" t="s">
        <v>30</v>
      </c>
      <c r="B20" s="30"/>
      <c r="C20" s="31"/>
      <c r="D20" s="32"/>
      <c r="E20" s="32">
        <v>2552.4549708129998</v>
      </c>
      <c r="F20" s="32">
        <v>7.5453675893776797</v>
      </c>
      <c r="G20" s="32">
        <v>7.9598596926214302</v>
      </c>
      <c r="H20" s="32">
        <v>7.8356830480445696</v>
      </c>
      <c r="I20" s="32">
        <v>7.7757267202079001</v>
      </c>
      <c r="J20" s="32">
        <v>7.8696957165401704</v>
      </c>
      <c r="K20" s="32">
        <v>8.7580391221588698</v>
      </c>
      <c r="L20" s="32">
        <v>8.6153890291103004</v>
      </c>
      <c r="M20" s="32">
        <v>7.5869612233163899</v>
      </c>
      <c r="N20" s="32"/>
      <c r="O20" s="50"/>
      <c r="P20" s="50"/>
      <c r="Q20" s="50"/>
      <c r="R20" s="50"/>
      <c r="S20" s="50"/>
      <c r="T20" s="50"/>
      <c r="U20" s="50"/>
      <c r="V20" s="32"/>
      <c r="W20" s="32"/>
      <c r="X20" s="32"/>
      <c r="Y20" s="33"/>
    </row>
    <row r="21" spans="1:25" ht="15.75" thickBo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3"/>
    </row>
    <row r="22" spans="1:25" ht="16.5" thickTop="1" thickBot="1"/>
    <row r="23" spans="1:25" ht="20.25" thickTop="1" thickBot="1">
      <c r="A23" s="37" t="s">
        <v>197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9"/>
    </row>
    <row r="24" spans="1:25" ht="15.75" thickTop="1">
      <c r="A24" s="48" t="s">
        <v>194</v>
      </c>
      <c r="B24" s="22">
        <v>37776</v>
      </c>
      <c r="C24" s="23">
        <v>1668.0175999999999</v>
      </c>
      <c r="D24" s="24">
        <v>2161.56</v>
      </c>
      <c r="E24" s="25">
        <v>269.02870000000001</v>
      </c>
      <c r="F24" s="26">
        <v>6.6410339141857797</v>
      </c>
      <c r="G24" s="26">
        <v>9.8857269686117792</v>
      </c>
      <c r="H24" s="26">
        <v>8.6657020314156004</v>
      </c>
      <c r="I24" s="27">
        <v>8.6076514715064203</v>
      </c>
      <c r="J24" s="26">
        <v>8.7672084194676998</v>
      </c>
      <c r="K24" s="26">
        <v>9.1590370894705906</v>
      </c>
      <c r="L24" s="26">
        <v>9.3673537562079208</v>
      </c>
      <c r="M24" s="26">
        <v>8.6869977184753004</v>
      </c>
      <c r="N24" s="26">
        <v>7.8634656449411402</v>
      </c>
      <c r="O24" s="49">
        <v>3</v>
      </c>
      <c r="P24" s="49">
        <v>1</v>
      </c>
      <c r="Q24" s="49">
        <v>2</v>
      </c>
      <c r="R24" s="49">
        <v>2</v>
      </c>
      <c r="S24" s="49">
        <v>1</v>
      </c>
      <c r="T24" s="49">
        <v>1</v>
      </c>
      <c r="U24" s="49">
        <v>1</v>
      </c>
      <c r="V24" s="26">
        <v>60.093980138724604</v>
      </c>
      <c r="W24" s="26">
        <v>452.6</v>
      </c>
      <c r="X24" s="26"/>
      <c r="Y24" s="28">
        <v>7.69</v>
      </c>
    </row>
    <row r="25" spans="1:25">
      <c r="A25" s="15" t="s">
        <v>195</v>
      </c>
      <c r="B25" s="7">
        <v>37298</v>
      </c>
      <c r="C25" s="8">
        <v>262.777747186</v>
      </c>
      <c r="D25" s="9">
        <v>304.19</v>
      </c>
      <c r="E25" s="10">
        <v>28.019200000000001</v>
      </c>
      <c r="F25" s="11">
        <v>7.6852122774744496</v>
      </c>
      <c r="G25" s="11">
        <v>8.3794227612621395</v>
      </c>
      <c r="H25" s="11">
        <v>8.10129836167558</v>
      </c>
      <c r="I25" s="12">
        <v>8.0033460290977203</v>
      </c>
      <c r="J25" s="11">
        <v>8.2156676846817405</v>
      </c>
      <c r="K25" s="11">
        <v>8.6242738125986698</v>
      </c>
      <c r="L25" s="11">
        <v>8.8930742434311103</v>
      </c>
      <c r="M25" s="11">
        <v>8.1663067545624202</v>
      </c>
      <c r="N25" s="11">
        <v>7.42585700792882</v>
      </c>
      <c r="O25" s="40">
        <v>2</v>
      </c>
      <c r="P25" s="40">
        <v>3</v>
      </c>
      <c r="Q25" s="40">
        <v>3</v>
      </c>
      <c r="R25" s="40">
        <v>3</v>
      </c>
      <c r="S25" s="40">
        <v>3</v>
      </c>
      <c r="T25" s="40">
        <v>3</v>
      </c>
      <c r="U25" s="40">
        <v>3</v>
      </c>
      <c r="V25" s="11">
        <v>92.7095777703111</v>
      </c>
      <c r="W25" s="11">
        <v>244.55</v>
      </c>
      <c r="X25" s="11">
        <v>0.86</v>
      </c>
      <c r="Y25" s="19">
        <v>7.95</v>
      </c>
    </row>
    <row r="26" spans="1:25">
      <c r="A26" s="15" t="s">
        <v>196</v>
      </c>
      <c r="B26" s="7">
        <v>37637</v>
      </c>
      <c r="C26" s="8">
        <v>1803.2627</v>
      </c>
      <c r="D26" s="9">
        <v>1803.65</v>
      </c>
      <c r="E26" s="10">
        <v>26.9117</v>
      </c>
      <c r="F26" s="11">
        <v>8.7580288925411907</v>
      </c>
      <c r="G26" s="11">
        <v>9.6242438904826901</v>
      </c>
      <c r="H26" s="11">
        <v>9.2328826830426198</v>
      </c>
      <c r="I26" s="12">
        <v>9.3401251832581291</v>
      </c>
      <c r="J26" s="11">
        <v>9.0245050595992602</v>
      </c>
      <c r="K26" s="11">
        <v>8.6803331232815992</v>
      </c>
      <c r="L26" s="11">
        <v>9.2763735362218807</v>
      </c>
      <c r="M26" s="11">
        <v>8.5778450998007294</v>
      </c>
      <c r="N26" s="11">
        <v>7.6352422658397403</v>
      </c>
      <c r="O26" s="40">
        <v>1</v>
      </c>
      <c r="P26" s="40">
        <v>2</v>
      </c>
      <c r="Q26" s="40">
        <v>1</v>
      </c>
      <c r="R26" s="40">
        <v>1</v>
      </c>
      <c r="S26" s="40">
        <v>2</v>
      </c>
      <c r="T26" s="40">
        <v>2</v>
      </c>
      <c r="U26" s="40">
        <v>2</v>
      </c>
      <c r="V26" s="11">
        <v>62.5348535740995</v>
      </c>
      <c r="W26" s="11">
        <v>1317.65</v>
      </c>
      <c r="X26" s="11">
        <v>0.15</v>
      </c>
      <c r="Y26" s="19">
        <v>7.3</v>
      </c>
    </row>
    <row r="27" spans="1:25">
      <c r="A27" s="41" t="s">
        <v>91</v>
      </c>
      <c r="B27" s="13"/>
      <c r="C27" s="13"/>
      <c r="D27" s="13"/>
      <c r="E27" s="42">
        <f t="shared" ref="E27:N27" si="4">SUMPRODUCT($D24:$D26,E24:E26)/SUMIF(E24:E26,"&lt;&gt;"&amp;"",$D24:$D26)</f>
        <v>149.57233450250621</v>
      </c>
      <c r="F27" s="42">
        <f t="shared" si="4"/>
        <v>7.6097758004085563</v>
      </c>
      <c r="G27" s="42">
        <f t="shared" si="4"/>
        <v>9.6679383728603359</v>
      </c>
      <c r="H27" s="42">
        <f t="shared" si="4"/>
        <v>8.8650999397888732</v>
      </c>
      <c r="I27" s="42">
        <f t="shared" si="4"/>
        <v>8.8740361011205753</v>
      </c>
      <c r="J27" s="42">
        <f t="shared" si="4"/>
        <v>8.8366092506989613</v>
      </c>
      <c r="K27" s="42">
        <f t="shared" si="4"/>
        <v>8.918702604576124</v>
      </c>
      <c r="L27" s="42">
        <f t="shared" si="4"/>
        <v>9.2951263802840458</v>
      </c>
      <c r="M27" s="42">
        <f t="shared" si="4"/>
        <v>8.6037864698255948</v>
      </c>
      <c r="N27" s="42">
        <f t="shared" si="4"/>
        <v>7.735871306390286</v>
      </c>
      <c r="O27" s="13"/>
      <c r="P27" s="13"/>
      <c r="Q27" s="13"/>
      <c r="R27" s="13"/>
      <c r="S27" s="13"/>
      <c r="T27" s="13"/>
      <c r="U27" s="13"/>
      <c r="V27" s="13"/>
      <c r="W27" s="43"/>
      <c r="X27" s="13"/>
      <c r="Y27" s="20"/>
    </row>
    <row r="28" spans="1:25">
      <c r="A28" s="44" t="s">
        <v>92</v>
      </c>
      <c r="B28" s="13"/>
      <c r="C28" s="13"/>
      <c r="D28" s="13"/>
      <c r="E28" s="13"/>
      <c r="F28" s="45">
        <f t="shared" ref="F28:N28" si="5">MAX(F24:F26)</f>
        <v>8.7580288925411907</v>
      </c>
      <c r="G28" s="45">
        <f t="shared" si="5"/>
        <v>9.8857269686117792</v>
      </c>
      <c r="H28" s="45">
        <f t="shared" si="5"/>
        <v>9.2328826830426198</v>
      </c>
      <c r="I28" s="45">
        <f t="shared" si="5"/>
        <v>9.3401251832581291</v>
      </c>
      <c r="J28" s="45">
        <f t="shared" si="5"/>
        <v>9.0245050595992602</v>
      </c>
      <c r="K28" s="45">
        <f t="shared" si="5"/>
        <v>9.1590370894705906</v>
      </c>
      <c r="L28" s="45">
        <f t="shared" si="5"/>
        <v>9.3673537562079208</v>
      </c>
      <c r="M28" s="45">
        <f t="shared" si="5"/>
        <v>8.6869977184753004</v>
      </c>
      <c r="N28" s="45">
        <f t="shared" si="5"/>
        <v>7.8634656449411402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20"/>
    </row>
    <row r="29" spans="1:25">
      <c r="A29" s="44" t="s">
        <v>93</v>
      </c>
      <c r="B29" s="13"/>
      <c r="C29" s="13"/>
      <c r="D29" s="13"/>
      <c r="E29" s="13"/>
      <c r="F29" s="45">
        <f t="shared" ref="F29:N29" si="6">MIN(F24:F26)</f>
        <v>6.6410339141857797</v>
      </c>
      <c r="G29" s="45">
        <f t="shared" si="6"/>
        <v>8.3794227612621395</v>
      </c>
      <c r="H29" s="45">
        <f t="shared" si="6"/>
        <v>8.10129836167558</v>
      </c>
      <c r="I29" s="45">
        <f t="shared" si="6"/>
        <v>8.0033460290977203</v>
      </c>
      <c r="J29" s="45">
        <f t="shared" si="6"/>
        <v>8.2156676846817405</v>
      </c>
      <c r="K29" s="45">
        <f t="shared" si="6"/>
        <v>8.6242738125986698</v>
      </c>
      <c r="L29" s="45">
        <f t="shared" si="6"/>
        <v>8.8930742434311103</v>
      </c>
      <c r="M29" s="45">
        <f t="shared" si="6"/>
        <v>8.1663067545624202</v>
      </c>
      <c r="N29" s="45">
        <f t="shared" si="6"/>
        <v>7.42585700792882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20"/>
    </row>
    <row r="30" spans="1:25">
      <c r="A30" s="44" t="s">
        <v>94</v>
      </c>
      <c r="B30" s="13"/>
      <c r="C30" s="13"/>
      <c r="D30" s="13"/>
      <c r="E30" s="13"/>
      <c r="F30" s="45">
        <f t="shared" ref="F30:N30" si="7">MEDIAN(F24:F26)</f>
        <v>7.6852122774744496</v>
      </c>
      <c r="G30" s="45">
        <f t="shared" si="7"/>
        <v>9.6242438904826901</v>
      </c>
      <c r="H30" s="45">
        <f t="shared" si="7"/>
        <v>8.6657020314156004</v>
      </c>
      <c r="I30" s="45">
        <f t="shared" si="7"/>
        <v>8.6076514715064203</v>
      </c>
      <c r="J30" s="45">
        <f t="shared" si="7"/>
        <v>8.7672084194676998</v>
      </c>
      <c r="K30" s="45">
        <f t="shared" si="7"/>
        <v>8.6803331232815992</v>
      </c>
      <c r="L30" s="45">
        <f t="shared" si="7"/>
        <v>9.2763735362218807</v>
      </c>
      <c r="M30" s="45">
        <f t="shared" si="7"/>
        <v>8.5778450998007294</v>
      </c>
      <c r="N30" s="45">
        <f t="shared" si="7"/>
        <v>7.6352422658397403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20"/>
    </row>
    <row r="31" spans="1:25">
      <c r="A31" s="46" t="s">
        <v>95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21"/>
    </row>
    <row r="32" spans="1:25">
      <c r="A32" s="29" t="s">
        <v>30</v>
      </c>
      <c r="B32" s="30"/>
      <c r="C32" s="31"/>
      <c r="D32" s="32"/>
      <c r="E32" s="32">
        <v>2552.4549708129998</v>
      </c>
      <c r="F32" s="32">
        <v>7.5453675893776797</v>
      </c>
      <c r="G32" s="32">
        <v>7.9598596926214302</v>
      </c>
      <c r="H32" s="32">
        <v>7.8356830480445696</v>
      </c>
      <c r="I32" s="32">
        <v>7.7757267202079001</v>
      </c>
      <c r="J32" s="32">
        <v>7.8696957165401704</v>
      </c>
      <c r="K32" s="32">
        <v>8.7580391221588698</v>
      </c>
      <c r="L32" s="32">
        <v>8.6153890291103004</v>
      </c>
      <c r="M32" s="32">
        <v>7.5869612233163899</v>
      </c>
      <c r="N32" s="32"/>
      <c r="O32" s="50"/>
      <c r="P32" s="50"/>
      <c r="Q32" s="50"/>
      <c r="R32" s="50"/>
      <c r="S32" s="50"/>
      <c r="T32" s="50"/>
      <c r="U32" s="50"/>
      <c r="V32" s="32"/>
      <c r="W32" s="32"/>
      <c r="X32" s="32"/>
      <c r="Y32" s="33"/>
    </row>
    <row r="33" spans="1:25" ht="15.75" thickBot="1">
      <c r="A33" s="62" t="s">
        <v>96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3"/>
    </row>
    <row r="34" spans="1:25" ht="16.5" thickTop="1" thickBot="1"/>
    <row r="35" spans="1:25" ht="20.25" thickTop="1" thickBot="1">
      <c r="A35" s="37" t="s">
        <v>198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9"/>
    </row>
    <row r="36" spans="1:25" ht="15.75" thickTop="1">
      <c r="A36" s="48" t="s">
        <v>199</v>
      </c>
      <c r="B36" s="22">
        <v>37776</v>
      </c>
      <c r="C36" s="23">
        <v>2840.7979</v>
      </c>
      <c r="D36" s="24">
        <v>4521.4399999999996</v>
      </c>
      <c r="E36" s="25">
        <v>253.06950000000001</v>
      </c>
      <c r="F36" s="26">
        <v>7.5937071938665399</v>
      </c>
      <c r="G36" s="26">
        <v>8.4282081423143005</v>
      </c>
      <c r="H36" s="26">
        <v>8.1720488708574699</v>
      </c>
      <c r="I36" s="27">
        <v>8.1537732471905109</v>
      </c>
      <c r="J36" s="26">
        <v>8.1283802001090208</v>
      </c>
      <c r="K36" s="26">
        <v>8.7989362214308198</v>
      </c>
      <c r="L36" s="26">
        <v>8.9509458294422295</v>
      </c>
      <c r="M36" s="26">
        <v>8.0272139951838497</v>
      </c>
      <c r="N36" s="26">
        <v>7.3601091023438103</v>
      </c>
      <c r="O36" s="49">
        <v>3</v>
      </c>
      <c r="P36" s="49">
        <v>6</v>
      </c>
      <c r="Q36" s="49">
        <v>6</v>
      </c>
      <c r="R36" s="49">
        <v>5</v>
      </c>
      <c r="S36" s="49">
        <v>1</v>
      </c>
      <c r="T36" s="49">
        <v>5</v>
      </c>
      <c r="U36" s="49">
        <v>4</v>
      </c>
      <c r="V36" s="26">
        <v>66.375059947668007</v>
      </c>
      <c r="W36" s="26">
        <v>47.45</v>
      </c>
      <c r="X36" s="26"/>
      <c r="Y36" s="28">
        <v>7.75</v>
      </c>
    </row>
    <row r="37" spans="1:25">
      <c r="A37" s="15" t="s">
        <v>200</v>
      </c>
      <c r="B37" s="7">
        <v>38415</v>
      </c>
      <c r="C37" s="8">
        <v>613.41410040000005</v>
      </c>
      <c r="D37" s="9">
        <v>564.76</v>
      </c>
      <c r="E37" s="10">
        <v>24.020399999999999</v>
      </c>
      <c r="F37" s="11">
        <v>7.5576793742578401</v>
      </c>
      <c r="G37" s="11">
        <v>8.5651754699632505</v>
      </c>
      <c r="H37" s="11">
        <v>8.2226321712458805</v>
      </c>
      <c r="I37" s="12">
        <v>8.1907558214473202</v>
      </c>
      <c r="J37" s="11">
        <v>8.1157597276300102</v>
      </c>
      <c r="K37" s="11">
        <v>8.5884777974710698</v>
      </c>
      <c r="L37" s="11">
        <v>9.0643664052057993</v>
      </c>
      <c r="M37" s="11">
        <v>8.2740334133816003</v>
      </c>
      <c r="N37" s="11">
        <v>8.0464247413060406</v>
      </c>
      <c r="O37" s="40">
        <v>4</v>
      </c>
      <c r="P37" s="40">
        <v>5</v>
      </c>
      <c r="Q37" s="40">
        <v>5</v>
      </c>
      <c r="R37" s="40">
        <v>6</v>
      </c>
      <c r="S37" s="40">
        <v>5</v>
      </c>
      <c r="T37" s="40">
        <v>3</v>
      </c>
      <c r="U37" s="40">
        <v>1</v>
      </c>
      <c r="V37" s="11">
        <v>98.424127998865501</v>
      </c>
      <c r="W37" s="11">
        <v>405.15</v>
      </c>
      <c r="X37" s="11">
        <v>0.55000000000000004</v>
      </c>
      <c r="Y37" s="19">
        <v>7.83</v>
      </c>
    </row>
    <row r="38" spans="1:25">
      <c r="A38" s="15" t="s">
        <v>201</v>
      </c>
      <c r="B38" s="7">
        <v>37637</v>
      </c>
      <c r="C38" s="8">
        <v>11054.114799999999</v>
      </c>
      <c r="D38" s="9">
        <v>11658.12</v>
      </c>
      <c r="E38" s="10">
        <v>25.843599999999999</v>
      </c>
      <c r="F38" s="11">
        <v>8.07343913928886</v>
      </c>
      <c r="G38" s="11">
        <v>8.7842273686988008</v>
      </c>
      <c r="H38" s="11">
        <v>8.4040581693034397</v>
      </c>
      <c r="I38" s="12">
        <v>8.3803833857790497</v>
      </c>
      <c r="J38" s="11">
        <v>8.3851856947826597</v>
      </c>
      <c r="K38" s="11">
        <v>8.7780080415173796</v>
      </c>
      <c r="L38" s="11">
        <v>8.8727336862047999</v>
      </c>
      <c r="M38" s="11">
        <v>8.0252151437100601</v>
      </c>
      <c r="N38" s="11">
        <v>7.3117535383265801</v>
      </c>
      <c r="O38" s="40">
        <v>2</v>
      </c>
      <c r="P38" s="40">
        <v>4</v>
      </c>
      <c r="Q38" s="40">
        <v>4</v>
      </c>
      <c r="R38" s="40">
        <v>2</v>
      </c>
      <c r="S38" s="40">
        <v>3</v>
      </c>
      <c r="T38" s="40">
        <v>6</v>
      </c>
      <c r="U38" s="40">
        <v>5</v>
      </c>
      <c r="V38" s="11">
        <v>89.451796452514003</v>
      </c>
      <c r="W38" s="11">
        <v>412.45</v>
      </c>
      <c r="X38" s="11">
        <v>0.25</v>
      </c>
      <c r="Y38" s="19">
        <v>7.94</v>
      </c>
    </row>
    <row r="39" spans="1:25">
      <c r="A39" s="15" t="s">
        <v>202</v>
      </c>
      <c r="B39" s="7">
        <v>41372</v>
      </c>
      <c r="C39" s="8">
        <v>1874.5785880190001</v>
      </c>
      <c r="D39" s="9">
        <v>1.69</v>
      </c>
      <c r="E39" s="10">
        <v>23.4434</v>
      </c>
      <c r="F39" s="11">
        <v>5.8955261652004101</v>
      </c>
      <c r="G39" s="11">
        <v>6.1001364886414304</v>
      </c>
      <c r="H39" s="11">
        <v>6.3505589548218504</v>
      </c>
      <c r="I39" s="12">
        <v>6.3425544546660797</v>
      </c>
      <c r="J39" s="11">
        <v>6.6492505674363898</v>
      </c>
      <c r="K39" s="11">
        <v>7.7968342416482503</v>
      </c>
      <c r="L39" s="11"/>
      <c r="M39" s="11"/>
      <c r="N39" s="11">
        <v>7.7307726559103997</v>
      </c>
      <c r="O39" s="40">
        <v>7</v>
      </c>
      <c r="P39" s="40">
        <v>7</v>
      </c>
      <c r="Q39" s="40">
        <v>7</v>
      </c>
      <c r="R39" s="40">
        <v>7</v>
      </c>
      <c r="S39" s="40">
        <v>7</v>
      </c>
      <c r="T39" s="40"/>
      <c r="U39" s="40"/>
      <c r="V39" s="11">
        <v>0</v>
      </c>
      <c r="W39" s="11">
        <v>0.98550000000000004</v>
      </c>
      <c r="X39" s="11">
        <v>0.32</v>
      </c>
      <c r="Y39" s="19">
        <v>6.49</v>
      </c>
    </row>
    <row r="40" spans="1:25">
      <c r="A40" s="15" t="s">
        <v>203</v>
      </c>
      <c r="B40" s="7">
        <v>38574</v>
      </c>
      <c r="C40" s="8">
        <v>129.83449999999999</v>
      </c>
      <c r="D40" s="9">
        <v>125.52</v>
      </c>
      <c r="E40" s="10">
        <v>14.9748</v>
      </c>
      <c r="F40" s="11">
        <v>8.8885155768761699</v>
      </c>
      <c r="G40" s="11">
        <v>9.3228610784227595</v>
      </c>
      <c r="H40" s="11">
        <v>8.4885274000873601</v>
      </c>
      <c r="I40" s="12">
        <v>8.4653701729780693</v>
      </c>
      <c r="J40" s="11">
        <v>8.5554931594253194</v>
      </c>
      <c r="K40" s="11">
        <v>8.5652902948663208</v>
      </c>
      <c r="L40" s="11">
        <v>9.0864175649730594</v>
      </c>
      <c r="M40" s="11">
        <v>7.8526390068584204</v>
      </c>
      <c r="N40" s="11">
        <v>7.7154117792041603</v>
      </c>
      <c r="O40" s="40">
        <v>1</v>
      </c>
      <c r="P40" s="40">
        <v>1</v>
      </c>
      <c r="Q40" s="40">
        <v>1</v>
      </c>
      <c r="R40" s="40">
        <v>1</v>
      </c>
      <c r="S40" s="40">
        <v>6</v>
      </c>
      <c r="T40" s="40">
        <v>1</v>
      </c>
      <c r="U40" s="40">
        <v>6</v>
      </c>
      <c r="V40" s="11">
        <v>91.991845176257598</v>
      </c>
      <c r="W40" s="11">
        <v>270.10000000000002</v>
      </c>
      <c r="X40" s="11">
        <v>0.7</v>
      </c>
      <c r="Y40" s="19">
        <v>8.52</v>
      </c>
    </row>
    <row r="41" spans="1:25">
      <c r="A41" s="15" t="s">
        <v>204</v>
      </c>
      <c r="B41" s="7">
        <v>38232</v>
      </c>
      <c r="C41" s="8">
        <v>4366.5390079999997</v>
      </c>
      <c r="D41" s="9">
        <v>4471.68</v>
      </c>
      <c r="E41" s="10">
        <v>24.2682</v>
      </c>
      <c r="F41" s="11">
        <v>7.5193280575411601</v>
      </c>
      <c r="G41" s="11">
        <v>8.9446069376026607</v>
      </c>
      <c r="H41" s="11">
        <v>8.4340858460831694</v>
      </c>
      <c r="I41" s="12">
        <v>8.3429626965223402</v>
      </c>
      <c r="J41" s="11">
        <v>8.3597683806452299</v>
      </c>
      <c r="K41" s="11">
        <v>8.6851922277455706</v>
      </c>
      <c r="L41" s="11">
        <v>8.9649751714019104</v>
      </c>
      <c r="M41" s="11">
        <v>8.1888956846986005</v>
      </c>
      <c r="N41" s="11">
        <v>7.78597618590124</v>
      </c>
      <c r="O41" s="40">
        <v>5</v>
      </c>
      <c r="P41" s="40">
        <v>3</v>
      </c>
      <c r="Q41" s="40">
        <v>3</v>
      </c>
      <c r="R41" s="40">
        <v>3</v>
      </c>
      <c r="S41" s="40">
        <v>4</v>
      </c>
      <c r="T41" s="40">
        <v>4</v>
      </c>
      <c r="U41" s="40">
        <v>2</v>
      </c>
      <c r="V41" s="11">
        <v>82.341946706101595</v>
      </c>
      <c r="W41" s="11">
        <v>733.65</v>
      </c>
      <c r="X41" s="11">
        <v>0.72</v>
      </c>
      <c r="Y41" s="19">
        <v>8.1300000000000008</v>
      </c>
    </row>
    <row r="42" spans="1:25">
      <c r="A42" s="15" t="s">
        <v>205</v>
      </c>
      <c r="B42" s="7">
        <v>38182</v>
      </c>
      <c r="C42" s="8">
        <v>1520.7474</v>
      </c>
      <c r="D42" s="9">
        <v>1774.11</v>
      </c>
      <c r="E42" s="10">
        <v>23.957000000000001</v>
      </c>
      <c r="F42" s="11">
        <v>7.2941201973460501</v>
      </c>
      <c r="G42" s="11">
        <v>9.1267941561161798</v>
      </c>
      <c r="H42" s="11">
        <v>8.4472985188298502</v>
      </c>
      <c r="I42" s="12">
        <v>8.4318307027286892</v>
      </c>
      <c r="J42" s="11">
        <v>8.2707690316257594</v>
      </c>
      <c r="K42" s="11">
        <v>8.7924164705935404</v>
      </c>
      <c r="L42" s="11">
        <v>9.0725621572577104</v>
      </c>
      <c r="M42" s="11">
        <v>8.0539683025419695</v>
      </c>
      <c r="N42" s="11">
        <v>7.57732970093004</v>
      </c>
      <c r="O42" s="40">
        <v>6</v>
      </c>
      <c r="P42" s="40">
        <v>2</v>
      </c>
      <c r="Q42" s="40">
        <v>2</v>
      </c>
      <c r="R42" s="40">
        <v>4</v>
      </c>
      <c r="S42" s="40">
        <v>2</v>
      </c>
      <c r="T42" s="40">
        <v>2</v>
      </c>
      <c r="U42" s="40">
        <v>3</v>
      </c>
      <c r="V42" s="11">
        <v>87.050167904247502</v>
      </c>
      <c r="W42" s="11">
        <v>343.1</v>
      </c>
      <c r="X42" s="11">
        <v>1.32</v>
      </c>
      <c r="Y42" s="19">
        <v>8.65</v>
      </c>
    </row>
    <row r="43" spans="1:25">
      <c r="A43" s="41" t="s">
        <v>91</v>
      </c>
      <c r="B43" s="13"/>
      <c r="C43" s="13"/>
      <c r="D43" s="13"/>
      <c r="E43" s="42">
        <f t="shared" ref="E43:N43" si="8">SUMPRODUCT($D36:$D42,E36:E42)/SUMIF(E36:E42,"&lt;&gt;"&amp;"",$D36:$D42)</f>
        <v>69.732708865214491</v>
      </c>
      <c r="F43" s="42">
        <f t="shared" si="8"/>
        <v>7.8042843695833257</v>
      </c>
      <c r="G43" s="42">
        <f t="shared" si="8"/>
        <v>8.7692844229890259</v>
      </c>
      <c r="H43" s="42">
        <f t="shared" si="8"/>
        <v>8.3636832985722158</v>
      </c>
      <c r="I43" s="42">
        <f t="shared" si="8"/>
        <v>8.3284511226154123</v>
      </c>
      <c r="J43" s="42">
        <f t="shared" si="8"/>
        <v>8.3154763070160449</v>
      </c>
      <c r="K43" s="42">
        <f t="shared" si="8"/>
        <v>8.7593963431829707</v>
      </c>
      <c r="L43" s="42">
        <f t="shared" si="8"/>
        <v>8.9270550134224163</v>
      </c>
      <c r="M43" s="42">
        <f t="shared" si="8"/>
        <v>8.0646186470726189</v>
      </c>
      <c r="N43" s="42">
        <f t="shared" si="8"/>
        <v>7.4534939420243917</v>
      </c>
      <c r="O43" s="13"/>
      <c r="P43" s="13"/>
      <c r="Q43" s="13"/>
      <c r="R43" s="13"/>
      <c r="S43" s="13"/>
      <c r="T43" s="13"/>
      <c r="U43" s="13"/>
      <c r="V43" s="13"/>
      <c r="W43" s="43"/>
      <c r="X43" s="13"/>
      <c r="Y43" s="20"/>
    </row>
    <row r="44" spans="1:25">
      <c r="A44" s="44" t="s">
        <v>92</v>
      </c>
      <c r="B44" s="13"/>
      <c r="C44" s="13"/>
      <c r="D44" s="13"/>
      <c r="E44" s="13"/>
      <c r="F44" s="45">
        <f t="shared" ref="F44:N44" si="9">MAX(F36:F42)</f>
        <v>8.8885155768761699</v>
      </c>
      <c r="G44" s="45">
        <f t="shared" si="9"/>
        <v>9.3228610784227595</v>
      </c>
      <c r="H44" s="45">
        <f t="shared" si="9"/>
        <v>8.4885274000873601</v>
      </c>
      <c r="I44" s="45">
        <f t="shared" si="9"/>
        <v>8.4653701729780693</v>
      </c>
      <c r="J44" s="45">
        <f t="shared" si="9"/>
        <v>8.5554931594253194</v>
      </c>
      <c r="K44" s="45">
        <f t="shared" si="9"/>
        <v>8.7989362214308198</v>
      </c>
      <c r="L44" s="45">
        <f t="shared" si="9"/>
        <v>9.0864175649730594</v>
      </c>
      <c r="M44" s="45">
        <f t="shared" si="9"/>
        <v>8.2740334133816003</v>
      </c>
      <c r="N44" s="45">
        <f t="shared" si="9"/>
        <v>8.0464247413060406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20"/>
    </row>
    <row r="45" spans="1:25">
      <c r="A45" s="44" t="s">
        <v>93</v>
      </c>
      <c r="B45" s="13"/>
      <c r="C45" s="13"/>
      <c r="D45" s="13"/>
      <c r="E45" s="13"/>
      <c r="F45" s="45">
        <f t="shared" ref="F45:N45" si="10">MIN(F36:F42)</f>
        <v>5.8955261652004101</v>
      </c>
      <c r="G45" s="45">
        <f t="shared" si="10"/>
        <v>6.1001364886414304</v>
      </c>
      <c r="H45" s="45">
        <f t="shared" si="10"/>
        <v>6.3505589548218504</v>
      </c>
      <c r="I45" s="45">
        <f t="shared" si="10"/>
        <v>6.3425544546660797</v>
      </c>
      <c r="J45" s="45">
        <f t="shared" si="10"/>
        <v>6.6492505674363898</v>
      </c>
      <c r="K45" s="45">
        <f t="shared" si="10"/>
        <v>7.7968342416482503</v>
      </c>
      <c r="L45" s="45">
        <f t="shared" si="10"/>
        <v>8.8727336862047999</v>
      </c>
      <c r="M45" s="45">
        <f t="shared" si="10"/>
        <v>7.8526390068584204</v>
      </c>
      <c r="N45" s="45">
        <f t="shared" si="10"/>
        <v>7.3117535383265801</v>
      </c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20"/>
    </row>
    <row r="46" spans="1:25">
      <c r="A46" s="44" t="s">
        <v>94</v>
      </c>
      <c r="B46" s="13"/>
      <c r="C46" s="13"/>
      <c r="D46" s="13"/>
      <c r="E46" s="13"/>
      <c r="F46" s="45">
        <f t="shared" ref="F46:N46" si="11">MEDIAN(F36:F42)</f>
        <v>7.5576793742578401</v>
      </c>
      <c r="G46" s="45">
        <f t="shared" si="11"/>
        <v>8.7842273686988008</v>
      </c>
      <c r="H46" s="45">
        <f t="shared" si="11"/>
        <v>8.4040581693034397</v>
      </c>
      <c r="I46" s="45">
        <f t="shared" si="11"/>
        <v>8.3429626965223402</v>
      </c>
      <c r="J46" s="45">
        <f t="shared" si="11"/>
        <v>8.2707690316257594</v>
      </c>
      <c r="K46" s="45">
        <f t="shared" si="11"/>
        <v>8.6851922277455706</v>
      </c>
      <c r="L46" s="45">
        <f t="shared" si="11"/>
        <v>9.0146707883038548</v>
      </c>
      <c r="M46" s="45">
        <f t="shared" si="11"/>
        <v>8.0405911488629087</v>
      </c>
      <c r="N46" s="45">
        <f t="shared" si="11"/>
        <v>7.7154117792041603</v>
      </c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20"/>
    </row>
    <row r="47" spans="1:25">
      <c r="A47" s="46" t="s">
        <v>95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21"/>
    </row>
    <row r="48" spans="1:25">
      <c r="A48" s="29" t="s">
        <v>30</v>
      </c>
      <c r="B48" s="30"/>
      <c r="C48" s="31"/>
      <c r="D48" s="32"/>
      <c r="E48" s="32">
        <v>2552.4549708129998</v>
      </c>
      <c r="F48" s="32">
        <v>7.5453675893776797</v>
      </c>
      <c r="G48" s="32">
        <v>7.9598596926214302</v>
      </c>
      <c r="H48" s="32">
        <v>7.8356830480445696</v>
      </c>
      <c r="I48" s="32">
        <v>7.7757267202079001</v>
      </c>
      <c r="J48" s="32">
        <v>7.8696957165401704</v>
      </c>
      <c r="K48" s="32">
        <v>8.7580391221588698</v>
      </c>
      <c r="L48" s="32">
        <v>8.6153890291103004</v>
      </c>
      <c r="M48" s="32">
        <v>7.5869612233163899</v>
      </c>
      <c r="N48" s="32"/>
      <c r="O48" s="50"/>
      <c r="P48" s="50"/>
      <c r="Q48" s="50"/>
      <c r="R48" s="50"/>
      <c r="S48" s="50"/>
      <c r="T48" s="50"/>
      <c r="U48" s="50"/>
      <c r="V48" s="32"/>
      <c r="W48" s="32"/>
      <c r="X48" s="32"/>
      <c r="Y48" s="33"/>
    </row>
    <row r="49" spans="1:25" ht="15.75" thickBo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3"/>
    </row>
    <row r="50" spans="1:25" ht="16.5" thickTop="1" thickBot="1"/>
    <row r="51" spans="1:25" ht="20.25" thickTop="1" thickBot="1">
      <c r="A51" s="37" t="s">
        <v>206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9"/>
    </row>
    <row r="52" spans="1:25" ht="15.75" thickTop="1">
      <c r="A52" s="48" t="s">
        <v>207</v>
      </c>
      <c r="B52" s="22">
        <v>38638</v>
      </c>
      <c r="C52" s="23">
        <v>2840.7979</v>
      </c>
      <c r="D52" s="24">
        <v>4521.4399999999996</v>
      </c>
      <c r="E52" s="25">
        <v>205.3586</v>
      </c>
      <c r="F52" s="26">
        <v>7.5939233815279996</v>
      </c>
      <c r="G52" s="26">
        <v>8.4283539950894308</v>
      </c>
      <c r="H52" s="26">
        <v>8.17192178083444</v>
      </c>
      <c r="I52" s="27">
        <v>8.1537314198025594</v>
      </c>
      <c r="J52" s="26">
        <v>8.1273504466673305</v>
      </c>
      <c r="K52" s="26">
        <v>8.8759942277877109</v>
      </c>
      <c r="L52" s="26">
        <v>9.1024701908553904</v>
      </c>
      <c r="M52" s="26">
        <v>7.0442506246380896</v>
      </c>
      <c r="N52" s="26">
        <v>6.9481308239801596</v>
      </c>
      <c r="O52" s="49">
        <v>2</v>
      </c>
      <c r="P52" s="49">
        <v>2</v>
      </c>
      <c r="Q52" s="49">
        <v>2</v>
      </c>
      <c r="R52" s="49">
        <v>2</v>
      </c>
      <c r="S52" s="49">
        <v>2</v>
      </c>
      <c r="T52" s="49">
        <v>2</v>
      </c>
      <c r="U52" s="49">
        <v>1</v>
      </c>
      <c r="V52" s="26">
        <v>66.375059947668007</v>
      </c>
      <c r="W52" s="26">
        <v>47.45</v>
      </c>
      <c r="X52" s="26">
        <v>0.23</v>
      </c>
      <c r="Y52" s="28">
        <v>7.75</v>
      </c>
    </row>
    <row r="53" spans="1:25">
      <c r="A53" s="15" t="s">
        <v>208</v>
      </c>
      <c r="B53" s="7">
        <v>39378</v>
      </c>
      <c r="C53" s="8">
        <v>11054.114799999999</v>
      </c>
      <c r="D53" s="9">
        <v>11658.12</v>
      </c>
      <c r="E53" s="10">
        <v>26.562000000000001</v>
      </c>
      <c r="F53" s="11">
        <v>8.2760305872286501</v>
      </c>
      <c r="G53" s="11">
        <v>8.9892599764918995</v>
      </c>
      <c r="H53" s="11">
        <v>8.6116949506403806</v>
      </c>
      <c r="I53" s="12">
        <v>8.5872764149966905</v>
      </c>
      <c r="J53" s="11">
        <v>8.5995991159647307</v>
      </c>
      <c r="K53" s="11">
        <v>9.0891805392853993</v>
      </c>
      <c r="L53" s="11">
        <v>9.2098501447763308</v>
      </c>
      <c r="M53" s="11"/>
      <c r="N53" s="11">
        <v>8.4014155369536407</v>
      </c>
      <c r="O53" s="40">
        <v>1</v>
      </c>
      <c r="P53" s="40">
        <v>1</v>
      </c>
      <c r="Q53" s="40">
        <v>1</v>
      </c>
      <c r="R53" s="40">
        <v>1</v>
      </c>
      <c r="S53" s="40">
        <v>1</v>
      </c>
      <c r="T53" s="40">
        <v>1</v>
      </c>
      <c r="U53" s="40"/>
      <c r="V53" s="11">
        <v>89.451796452514003</v>
      </c>
      <c r="W53" s="11">
        <v>412.45</v>
      </c>
      <c r="X53" s="11">
        <v>0.25</v>
      </c>
      <c r="Y53" s="19">
        <v>7.94</v>
      </c>
    </row>
    <row r="54" spans="1:25">
      <c r="A54" s="41" t="s">
        <v>91</v>
      </c>
      <c r="B54" s="13"/>
      <c r="C54" s="13"/>
      <c r="D54" s="13"/>
      <c r="E54" s="42">
        <f t="shared" ref="E54:N54" si="12">SUMPRODUCT($D52:$D53,E52:E53)/SUMIF(E52:E53,"&lt;&gt;"&amp;"",$D52:$D53)</f>
        <v>76.527394553621974</v>
      </c>
      <c r="F54" s="42">
        <f t="shared" si="12"/>
        <v>8.085413116534566</v>
      </c>
      <c r="G54" s="42">
        <f t="shared" si="12"/>
        <v>8.8325126520558594</v>
      </c>
      <c r="H54" s="42">
        <f t="shared" si="12"/>
        <v>8.4887986542709264</v>
      </c>
      <c r="I54" s="42">
        <f t="shared" si="12"/>
        <v>8.4661206058726766</v>
      </c>
      <c r="J54" s="42">
        <f t="shared" si="12"/>
        <v>8.4676274169007222</v>
      </c>
      <c r="K54" s="42">
        <f t="shared" si="12"/>
        <v>9.0296048081618014</v>
      </c>
      <c r="L54" s="42">
        <f t="shared" si="12"/>
        <v>9.1798424054523746</v>
      </c>
      <c r="M54" s="42">
        <f t="shared" si="12"/>
        <v>7.0442506246380896</v>
      </c>
      <c r="N54" s="42">
        <f t="shared" si="12"/>
        <v>7.9952895587053554</v>
      </c>
      <c r="O54" s="13"/>
      <c r="P54" s="13"/>
      <c r="Q54" s="13"/>
      <c r="R54" s="13"/>
      <c r="S54" s="13"/>
      <c r="T54" s="13"/>
      <c r="U54" s="13"/>
      <c r="V54" s="13"/>
      <c r="W54" s="43"/>
      <c r="X54" s="13"/>
      <c r="Y54" s="20"/>
    </row>
    <row r="55" spans="1:25">
      <c r="A55" s="44" t="s">
        <v>92</v>
      </c>
      <c r="B55" s="13"/>
      <c r="C55" s="13"/>
      <c r="D55" s="13"/>
      <c r="E55" s="13"/>
      <c r="F55" s="45">
        <f t="shared" ref="F55:N55" si="13">MAX(F52:F53)</f>
        <v>8.2760305872286501</v>
      </c>
      <c r="G55" s="45">
        <f t="shared" si="13"/>
        <v>8.9892599764918995</v>
      </c>
      <c r="H55" s="45">
        <f t="shared" si="13"/>
        <v>8.6116949506403806</v>
      </c>
      <c r="I55" s="45">
        <f t="shared" si="13"/>
        <v>8.5872764149966905</v>
      </c>
      <c r="J55" s="45">
        <f t="shared" si="13"/>
        <v>8.5995991159647307</v>
      </c>
      <c r="K55" s="45">
        <f t="shared" si="13"/>
        <v>9.0891805392853993</v>
      </c>
      <c r="L55" s="45">
        <f t="shared" si="13"/>
        <v>9.2098501447763308</v>
      </c>
      <c r="M55" s="45">
        <f t="shared" si="13"/>
        <v>7.0442506246380896</v>
      </c>
      <c r="N55" s="45">
        <f t="shared" si="13"/>
        <v>8.4014155369536407</v>
      </c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20"/>
    </row>
    <row r="56" spans="1:25">
      <c r="A56" s="44" t="s">
        <v>93</v>
      </c>
      <c r="B56" s="13"/>
      <c r="C56" s="13"/>
      <c r="D56" s="13"/>
      <c r="E56" s="13"/>
      <c r="F56" s="45">
        <f t="shared" ref="F56:N56" si="14">MIN(F52:F53)</f>
        <v>7.5939233815279996</v>
      </c>
      <c r="G56" s="45">
        <f t="shared" si="14"/>
        <v>8.4283539950894308</v>
      </c>
      <c r="H56" s="45">
        <f t="shared" si="14"/>
        <v>8.17192178083444</v>
      </c>
      <c r="I56" s="45">
        <f t="shared" si="14"/>
        <v>8.1537314198025594</v>
      </c>
      <c r="J56" s="45">
        <f t="shared" si="14"/>
        <v>8.1273504466673305</v>
      </c>
      <c r="K56" s="45">
        <f t="shared" si="14"/>
        <v>8.8759942277877109</v>
      </c>
      <c r="L56" s="45">
        <f t="shared" si="14"/>
        <v>9.1024701908553904</v>
      </c>
      <c r="M56" s="45">
        <f t="shared" si="14"/>
        <v>7.0442506246380896</v>
      </c>
      <c r="N56" s="45">
        <f t="shared" si="14"/>
        <v>6.9481308239801596</v>
      </c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20"/>
    </row>
    <row r="57" spans="1:25">
      <c r="A57" s="44" t="s">
        <v>94</v>
      </c>
      <c r="B57" s="13"/>
      <c r="C57" s="13"/>
      <c r="D57" s="13"/>
      <c r="E57" s="13"/>
      <c r="F57" s="45">
        <f t="shared" ref="F57:N57" si="15">MEDIAN(F52:F53)</f>
        <v>7.9349769843783253</v>
      </c>
      <c r="G57" s="45">
        <f t="shared" si="15"/>
        <v>8.708806985790666</v>
      </c>
      <c r="H57" s="45">
        <f t="shared" si="15"/>
        <v>8.3918083657374112</v>
      </c>
      <c r="I57" s="45">
        <f t="shared" si="15"/>
        <v>8.3705039173996241</v>
      </c>
      <c r="J57" s="45">
        <f t="shared" si="15"/>
        <v>8.3634747813160306</v>
      </c>
      <c r="K57" s="45">
        <f t="shared" si="15"/>
        <v>8.9825873835365542</v>
      </c>
      <c r="L57" s="45">
        <f t="shared" si="15"/>
        <v>9.1561601678158606</v>
      </c>
      <c r="M57" s="45">
        <f t="shared" si="15"/>
        <v>7.0442506246380896</v>
      </c>
      <c r="N57" s="45">
        <f t="shared" si="15"/>
        <v>7.6747731804669002</v>
      </c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20"/>
    </row>
    <row r="58" spans="1:25">
      <c r="A58" s="46" t="s">
        <v>95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21"/>
    </row>
    <row r="59" spans="1:25">
      <c r="A59" s="29" t="s">
        <v>30</v>
      </c>
      <c r="B59" s="30"/>
      <c r="C59" s="31"/>
      <c r="D59" s="32"/>
      <c r="E59" s="32">
        <v>2552.4549708129998</v>
      </c>
      <c r="F59" s="32">
        <v>7.5453675893776797</v>
      </c>
      <c r="G59" s="32">
        <v>7.9598596926214302</v>
      </c>
      <c r="H59" s="32">
        <v>7.8356830480445696</v>
      </c>
      <c r="I59" s="32">
        <v>7.7757267202079001</v>
      </c>
      <c r="J59" s="32">
        <v>7.8696957165401704</v>
      </c>
      <c r="K59" s="32">
        <v>8.7580391221588698</v>
      </c>
      <c r="L59" s="32">
        <v>8.6153890291103004</v>
      </c>
      <c r="M59" s="32">
        <v>7.5869612233163899</v>
      </c>
      <c r="N59" s="32"/>
      <c r="O59" s="50"/>
      <c r="P59" s="50"/>
      <c r="Q59" s="50"/>
      <c r="R59" s="50"/>
      <c r="S59" s="50"/>
      <c r="T59" s="50"/>
      <c r="U59" s="50"/>
      <c r="V59" s="32"/>
      <c r="W59" s="32"/>
      <c r="X59" s="32"/>
      <c r="Y59" s="33"/>
    </row>
    <row r="60" spans="1:25" ht="15.75" thickBot="1">
      <c r="A60" s="62" t="s">
        <v>96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3"/>
    </row>
    <row r="61" spans="1:25" ht="15.75" thickTop="1"/>
  </sheetData>
  <mergeCells count="9">
    <mergeCell ref="A21:Y21"/>
    <mergeCell ref="A33:Y33"/>
    <mergeCell ref="A49:Y49"/>
    <mergeCell ref="A60:Y60"/>
    <mergeCell ref="B9:E9"/>
    <mergeCell ref="F9:J9"/>
    <mergeCell ref="K9:M9"/>
    <mergeCell ref="O9:U9"/>
    <mergeCell ref="V9:W9"/>
  </mergeCells>
  <printOptions horizontalCentered="1"/>
  <pageMargins left="0" right="0" top="0" bottom="0" header="0" footer="0"/>
  <pageSetup paperSize="9" scale="60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8:Y67"/>
  <sheetViews>
    <sheetView showGridLines="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/>
    </sheetView>
  </sheetViews>
  <sheetFormatPr defaultRowHeight="15"/>
  <cols>
    <col min="1" max="1" width="31.28515625" customWidth="1"/>
    <col min="2" max="2" width="10.28515625" bestFit="1" customWidth="1"/>
    <col min="3" max="4" width="8.42578125" bestFit="1" customWidth="1"/>
    <col min="5" max="25" width="9.28515625" bestFit="1" customWidth="1"/>
  </cols>
  <sheetData>
    <row r="8" spans="1:25" ht="21" thickBot="1">
      <c r="A8" s="3" t="s">
        <v>1120</v>
      </c>
    </row>
    <row r="9" spans="1:25" ht="15.75">
      <c r="A9" s="35" t="s">
        <v>32</v>
      </c>
      <c r="B9" s="64" t="s">
        <v>5</v>
      </c>
      <c r="C9" s="64"/>
      <c r="D9" s="64"/>
      <c r="E9" s="64"/>
      <c r="F9" s="64" t="s">
        <v>7</v>
      </c>
      <c r="G9" s="64"/>
      <c r="H9" s="64"/>
      <c r="I9" s="64"/>
      <c r="J9" s="64"/>
      <c r="K9" s="64" t="s">
        <v>8</v>
      </c>
      <c r="L9" s="64"/>
      <c r="M9" s="64"/>
      <c r="N9" s="4" t="s">
        <v>9</v>
      </c>
      <c r="O9" s="64" t="s">
        <v>33</v>
      </c>
      <c r="P9" s="64"/>
      <c r="Q9" s="64"/>
      <c r="R9" s="64"/>
      <c r="S9" s="64"/>
      <c r="T9" s="64"/>
      <c r="U9" s="64"/>
      <c r="V9" s="64" t="s">
        <v>34</v>
      </c>
      <c r="W9" s="64"/>
      <c r="X9" s="4" t="s">
        <v>35</v>
      </c>
      <c r="Y9" s="36"/>
    </row>
    <row r="10" spans="1:25" ht="42" customHeight="1" thickBot="1">
      <c r="A10" s="60" t="s">
        <v>209</v>
      </c>
      <c r="B10" s="6" t="s">
        <v>10</v>
      </c>
      <c r="C10" s="61" t="s">
        <v>20</v>
      </c>
      <c r="D10" s="61" t="s">
        <v>19</v>
      </c>
      <c r="E10" s="6" t="s">
        <v>11</v>
      </c>
      <c r="F10" s="6" t="s">
        <v>12</v>
      </c>
      <c r="G10" s="6" t="s">
        <v>13</v>
      </c>
      <c r="H10" s="6" t="s">
        <v>14</v>
      </c>
      <c r="I10" s="6" t="s">
        <v>15</v>
      </c>
      <c r="J10" s="6" t="s">
        <v>0</v>
      </c>
      <c r="K10" s="6" t="s">
        <v>1</v>
      </c>
      <c r="L10" s="6" t="s">
        <v>2</v>
      </c>
      <c r="M10" s="6" t="s">
        <v>16</v>
      </c>
      <c r="N10" s="6" t="s">
        <v>17</v>
      </c>
      <c r="O10" s="6" t="s">
        <v>12</v>
      </c>
      <c r="P10" s="6" t="s">
        <v>13</v>
      </c>
      <c r="Q10" s="6" t="s">
        <v>14</v>
      </c>
      <c r="R10" s="6" t="s">
        <v>0</v>
      </c>
      <c r="S10" s="6" t="s">
        <v>1</v>
      </c>
      <c r="T10" s="6" t="s">
        <v>2</v>
      </c>
      <c r="U10" s="6" t="s">
        <v>16</v>
      </c>
      <c r="V10" s="6" t="s">
        <v>39</v>
      </c>
      <c r="W10" s="6" t="s">
        <v>210</v>
      </c>
      <c r="X10" s="6" t="s">
        <v>18</v>
      </c>
      <c r="Y10" s="5" t="s">
        <v>41</v>
      </c>
    </row>
    <row r="11" spans="1:25" ht="20.25" thickTop="1" thickBot="1">
      <c r="A11" s="37" t="s">
        <v>211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9"/>
    </row>
    <row r="12" spans="1:25" ht="15.75" thickTop="1">
      <c r="A12" s="48" t="s">
        <v>212</v>
      </c>
      <c r="B12" s="22">
        <v>42027</v>
      </c>
      <c r="C12" s="23">
        <v>117.56388264900001</v>
      </c>
      <c r="D12" s="24">
        <v>131.36000000000001</v>
      </c>
      <c r="E12" s="25">
        <v>11.5114</v>
      </c>
      <c r="F12" s="26">
        <v>9.2156619088233906</v>
      </c>
      <c r="G12" s="26">
        <v>10.567660482198001</v>
      </c>
      <c r="H12" s="26">
        <v>10.149646999397101</v>
      </c>
      <c r="I12" s="27">
        <v>10.0986712322948</v>
      </c>
      <c r="J12" s="26">
        <v>10.0067493489938</v>
      </c>
      <c r="K12" s="26"/>
      <c r="L12" s="26"/>
      <c r="M12" s="26"/>
      <c r="N12" s="26">
        <v>10.3633564611458</v>
      </c>
      <c r="O12" s="49">
        <v>4</v>
      </c>
      <c r="P12" s="49">
        <v>4</v>
      </c>
      <c r="Q12" s="49">
        <v>1</v>
      </c>
      <c r="R12" s="49">
        <v>1</v>
      </c>
      <c r="S12" s="49"/>
      <c r="T12" s="49"/>
      <c r="U12" s="49"/>
      <c r="V12" s="26">
        <v>65.608768968760401</v>
      </c>
      <c r="W12" s="26">
        <v>0</v>
      </c>
      <c r="X12" s="26">
        <v>1.77</v>
      </c>
      <c r="Y12" s="28">
        <v>10.66</v>
      </c>
    </row>
    <row r="13" spans="1:25">
      <c r="A13" s="15" t="s">
        <v>213</v>
      </c>
      <c r="B13" s="7">
        <v>42116</v>
      </c>
      <c r="C13" s="8">
        <v>728.95349999999996</v>
      </c>
      <c r="D13" s="9">
        <v>759.57</v>
      </c>
      <c r="E13" s="10">
        <v>11.0687</v>
      </c>
      <c r="F13" s="11">
        <v>7.0197225943069403</v>
      </c>
      <c r="G13" s="11">
        <v>8.8938032982917008</v>
      </c>
      <c r="H13" s="11">
        <v>8.7999350080966998</v>
      </c>
      <c r="I13" s="12">
        <v>8.6073150250103492</v>
      </c>
      <c r="J13" s="11">
        <v>9.0980986409706901</v>
      </c>
      <c r="K13" s="11"/>
      <c r="L13" s="11"/>
      <c r="M13" s="11"/>
      <c r="N13" s="11">
        <v>8.8013520001340595</v>
      </c>
      <c r="O13" s="40">
        <v>24</v>
      </c>
      <c r="P13" s="40">
        <v>22</v>
      </c>
      <c r="Q13" s="40">
        <v>17</v>
      </c>
      <c r="R13" s="40">
        <v>14</v>
      </c>
      <c r="S13" s="40"/>
      <c r="T13" s="40"/>
      <c r="U13" s="40"/>
      <c r="V13" s="11">
        <v>73.663888677510997</v>
      </c>
      <c r="W13" s="11"/>
      <c r="X13" s="11">
        <v>1.48</v>
      </c>
      <c r="Y13" s="19"/>
    </row>
    <row r="14" spans="1:25">
      <c r="A14" s="15" t="s">
        <v>214</v>
      </c>
      <c r="B14" s="7">
        <v>39897</v>
      </c>
      <c r="C14" s="8">
        <v>5643.6540999999997</v>
      </c>
      <c r="D14" s="9">
        <v>5976.99</v>
      </c>
      <c r="E14" s="10">
        <v>19.0822</v>
      </c>
      <c r="F14" s="11">
        <v>9.7739288376367597</v>
      </c>
      <c r="G14" s="11">
        <v>10.045631398705501</v>
      </c>
      <c r="H14" s="11">
        <v>9.9052064347328894</v>
      </c>
      <c r="I14" s="12">
        <v>10.0851247954099</v>
      </c>
      <c r="J14" s="11">
        <v>10.0062927036603</v>
      </c>
      <c r="K14" s="11">
        <v>10.1095993152631</v>
      </c>
      <c r="L14" s="11">
        <v>10.4928655995343</v>
      </c>
      <c r="M14" s="11"/>
      <c r="N14" s="11">
        <v>9.3044936008160004</v>
      </c>
      <c r="O14" s="40">
        <v>1</v>
      </c>
      <c r="P14" s="40">
        <v>6</v>
      </c>
      <c r="Q14" s="40">
        <v>3</v>
      </c>
      <c r="R14" s="40">
        <v>2</v>
      </c>
      <c r="S14" s="40">
        <v>2</v>
      </c>
      <c r="T14" s="40">
        <v>1</v>
      </c>
      <c r="U14" s="40"/>
      <c r="V14" s="11">
        <v>43.226688533645699</v>
      </c>
      <c r="W14" s="11">
        <v>4.49</v>
      </c>
      <c r="X14" s="11">
        <v>1.65</v>
      </c>
      <c r="Y14" s="19">
        <v>9.3800000000000008</v>
      </c>
    </row>
    <row r="15" spans="1:25">
      <c r="A15" s="15" t="s">
        <v>215</v>
      </c>
      <c r="B15" s="7">
        <v>37750</v>
      </c>
      <c r="C15" s="8">
        <v>3551.3508999999999</v>
      </c>
      <c r="D15" s="9">
        <v>3696.32</v>
      </c>
      <c r="E15" s="10">
        <v>25.337800000000001</v>
      </c>
      <c r="F15" s="11">
        <v>8.3771111704903198</v>
      </c>
      <c r="G15" s="11">
        <v>9.9092938152818704</v>
      </c>
      <c r="H15" s="11">
        <v>9.5950495312147908</v>
      </c>
      <c r="I15" s="12">
        <v>9.7178180995681895</v>
      </c>
      <c r="J15" s="11">
        <v>9.2226066711739794</v>
      </c>
      <c r="K15" s="11">
        <v>9.5032796552711396</v>
      </c>
      <c r="L15" s="11">
        <v>10.0957951663774</v>
      </c>
      <c r="M15" s="11">
        <v>8.5056430470431792</v>
      </c>
      <c r="N15" s="11">
        <v>7.32874687457159</v>
      </c>
      <c r="O15" s="40">
        <v>13</v>
      </c>
      <c r="P15" s="40">
        <v>7</v>
      </c>
      <c r="Q15" s="40">
        <v>6</v>
      </c>
      <c r="R15" s="40">
        <v>12</v>
      </c>
      <c r="S15" s="40">
        <v>4</v>
      </c>
      <c r="T15" s="40">
        <v>2</v>
      </c>
      <c r="U15" s="40">
        <v>2</v>
      </c>
      <c r="V15" s="11">
        <v>61.728840182213602</v>
      </c>
      <c r="W15" s="11">
        <v>4.79</v>
      </c>
      <c r="X15" s="11">
        <v>1.36</v>
      </c>
      <c r="Y15" s="19">
        <v>8.5</v>
      </c>
    </row>
    <row r="16" spans="1:25">
      <c r="A16" s="15" t="s">
        <v>216</v>
      </c>
      <c r="B16" s="7">
        <v>41703</v>
      </c>
      <c r="C16" s="8">
        <v>445.20299999999997</v>
      </c>
      <c r="D16" s="9">
        <v>445.63</v>
      </c>
      <c r="E16" s="10">
        <v>12.2629</v>
      </c>
      <c r="F16" s="11">
        <v>6.9441761638014201</v>
      </c>
      <c r="G16" s="11">
        <v>8.2423295036394695</v>
      </c>
      <c r="H16" s="11">
        <v>7.9668569021720002</v>
      </c>
      <c r="I16" s="12">
        <v>7.8717431122425303</v>
      </c>
      <c r="J16" s="11">
        <v>7.94371798594051</v>
      </c>
      <c r="K16" s="11"/>
      <c r="L16" s="11"/>
      <c r="M16" s="11"/>
      <c r="N16" s="11">
        <v>9.1826585703174395</v>
      </c>
      <c r="O16" s="40">
        <v>27</v>
      </c>
      <c r="P16" s="40">
        <v>28</v>
      </c>
      <c r="Q16" s="40">
        <v>23</v>
      </c>
      <c r="R16" s="40">
        <v>25</v>
      </c>
      <c r="S16" s="40"/>
      <c r="T16" s="40"/>
      <c r="U16" s="40"/>
      <c r="V16" s="11">
        <v>92.345564760349106</v>
      </c>
      <c r="W16" s="11">
        <v>3.4</v>
      </c>
      <c r="X16" s="11">
        <v>1.39</v>
      </c>
      <c r="Y16" s="19">
        <v>8.4</v>
      </c>
    </row>
    <row r="17" spans="1:25">
      <c r="A17" s="15" t="s">
        <v>217</v>
      </c>
      <c r="B17" s="7">
        <v>41677</v>
      </c>
      <c r="C17" s="8">
        <v>318.98919869999997</v>
      </c>
      <c r="D17" s="9">
        <v>322.23</v>
      </c>
      <c r="E17" s="10">
        <v>12.364000000000001</v>
      </c>
      <c r="F17" s="11">
        <v>6.7425589396635397</v>
      </c>
      <c r="G17" s="11">
        <v>7.9778476700881704</v>
      </c>
      <c r="H17" s="11">
        <v>7.9110397762601297</v>
      </c>
      <c r="I17" s="12">
        <v>7.8600415792884499</v>
      </c>
      <c r="J17" s="11">
        <v>7.7697891604865799</v>
      </c>
      <c r="K17" s="11"/>
      <c r="L17" s="11"/>
      <c r="M17" s="11"/>
      <c r="N17" s="11">
        <v>9.2999631953145592</v>
      </c>
      <c r="O17" s="40">
        <v>28</v>
      </c>
      <c r="P17" s="40">
        <v>29</v>
      </c>
      <c r="Q17" s="40">
        <v>24</v>
      </c>
      <c r="R17" s="40">
        <v>27</v>
      </c>
      <c r="S17" s="40"/>
      <c r="T17" s="40"/>
      <c r="U17" s="40"/>
      <c r="V17" s="11">
        <v>85.251695301073198</v>
      </c>
      <c r="W17" s="11">
        <v>3.38</v>
      </c>
      <c r="X17" s="11">
        <v>1.25</v>
      </c>
      <c r="Y17" s="19">
        <v>8.01</v>
      </c>
    </row>
    <row r="18" spans="1:25">
      <c r="A18" s="15" t="s">
        <v>218</v>
      </c>
      <c r="B18" s="7">
        <v>41704</v>
      </c>
      <c r="C18" s="8">
        <v>768.02380000000005</v>
      </c>
      <c r="D18" s="9">
        <v>772.66</v>
      </c>
      <c r="E18" s="10">
        <v>12.792400000000001</v>
      </c>
      <c r="F18" s="11">
        <v>6.9996306638310797</v>
      </c>
      <c r="G18" s="11">
        <v>9.2053642914331899</v>
      </c>
      <c r="H18" s="11">
        <v>9.4878427877447198</v>
      </c>
      <c r="I18" s="12">
        <v>9.5252276588309108</v>
      </c>
      <c r="J18" s="11">
        <v>9.6246413620734597</v>
      </c>
      <c r="K18" s="11"/>
      <c r="L18" s="11"/>
      <c r="M18" s="11"/>
      <c r="N18" s="11">
        <v>11.2379435974066</v>
      </c>
      <c r="O18" s="40">
        <v>25</v>
      </c>
      <c r="P18" s="40">
        <v>18</v>
      </c>
      <c r="Q18" s="40">
        <v>8</v>
      </c>
      <c r="R18" s="40">
        <v>5</v>
      </c>
      <c r="S18" s="40"/>
      <c r="T18" s="40"/>
      <c r="U18" s="40"/>
      <c r="V18" s="11">
        <v>64.823460025856093</v>
      </c>
      <c r="W18" s="11">
        <v>6.47</v>
      </c>
      <c r="X18" s="11">
        <v>1</v>
      </c>
      <c r="Y18" s="19">
        <v>7.98</v>
      </c>
    </row>
    <row r="19" spans="1:25">
      <c r="A19" s="15" t="s">
        <v>219</v>
      </c>
      <c r="B19" s="7">
        <v>37754</v>
      </c>
      <c r="C19" s="8">
        <v>2800.5378000000001</v>
      </c>
      <c r="D19" s="9">
        <v>3167.84</v>
      </c>
      <c r="E19" s="10">
        <v>25.009799999999998</v>
      </c>
      <c r="F19" s="11">
        <v>8.2299224519046703</v>
      </c>
      <c r="G19" s="11">
        <v>9.5755757232921201</v>
      </c>
      <c r="H19" s="11">
        <v>9.5071918117386502</v>
      </c>
      <c r="I19" s="12">
        <v>9.4909415853671906</v>
      </c>
      <c r="J19" s="11">
        <v>9.8505336793597102</v>
      </c>
      <c r="K19" s="11">
        <v>9.6133541856689302</v>
      </c>
      <c r="L19" s="11">
        <v>9.3211205584691008</v>
      </c>
      <c r="M19" s="11">
        <v>7.8414782792188804</v>
      </c>
      <c r="N19" s="11">
        <v>7.2286536606953797</v>
      </c>
      <c r="O19" s="40">
        <v>15</v>
      </c>
      <c r="P19" s="40">
        <v>11</v>
      </c>
      <c r="Q19" s="40">
        <v>7</v>
      </c>
      <c r="R19" s="40">
        <v>3</v>
      </c>
      <c r="S19" s="40">
        <v>3</v>
      </c>
      <c r="T19" s="40">
        <v>6</v>
      </c>
      <c r="U19" s="40">
        <v>7</v>
      </c>
      <c r="V19" s="11">
        <v>61.763612356473303</v>
      </c>
      <c r="W19" s="11">
        <v>2.93</v>
      </c>
      <c r="X19" s="11">
        <v>1.8</v>
      </c>
      <c r="Y19" s="19">
        <v>9.84</v>
      </c>
    </row>
    <row r="20" spans="1:25">
      <c r="A20" s="15" t="s">
        <v>220</v>
      </c>
      <c r="B20" s="7">
        <v>40884</v>
      </c>
      <c r="C20" s="8">
        <v>6978.9942673940004</v>
      </c>
      <c r="D20" s="9">
        <v>6891.36</v>
      </c>
      <c r="E20" s="10">
        <v>15.46</v>
      </c>
      <c r="F20" s="11">
        <v>8.7930101570840904</v>
      </c>
      <c r="G20" s="11">
        <v>10.8281180356443</v>
      </c>
      <c r="H20" s="11">
        <v>6.1642713580372801</v>
      </c>
      <c r="I20" s="12">
        <v>5.96782416881386</v>
      </c>
      <c r="J20" s="11">
        <v>7.7788537850589803</v>
      </c>
      <c r="K20" s="11">
        <v>9.2325608575889504</v>
      </c>
      <c r="L20" s="11"/>
      <c r="M20" s="11"/>
      <c r="N20" s="11">
        <v>10.028016390371301</v>
      </c>
      <c r="O20" s="40">
        <v>8</v>
      </c>
      <c r="P20" s="40">
        <v>3</v>
      </c>
      <c r="Q20" s="40">
        <v>27</v>
      </c>
      <c r="R20" s="40">
        <v>26</v>
      </c>
      <c r="S20" s="40">
        <v>6</v>
      </c>
      <c r="T20" s="40"/>
      <c r="U20" s="40"/>
      <c r="V20" s="11">
        <v>28.990821538392002</v>
      </c>
      <c r="W20" s="11">
        <v>2.0499999999999998</v>
      </c>
      <c r="X20" s="11">
        <v>1.82</v>
      </c>
      <c r="Y20" s="19">
        <v>11.01</v>
      </c>
    </row>
    <row r="21" spans="1:25">
      <c r="A21" s="15" t="s">
        <v>221</v>
      </c>
      <c r="B21" s="7">
        <v>35494</v>
      </c>
      <c r="C21" s="8">
        <v>1584.8285270209999</v>
      </c>
      <c r="D21" s="9">
        <v>1616.88</v>
      </c>
      <c r="E21" s="10">
        <v>52.2637</v>
      </c>
      <c r="F21" s="11">
        <v>9.56607093134126</v>
      </c>
      <c r="G21" s="11">
        <v>11.5332984228684</v>
      </c>
      <c r="H21" s="11">
        <v>7.8958172002065403</v>
      </c>
      <c r="I21" s="12">
        <v>7.7523252132399199</v>
      </c>
      <c r="J21" s="11">
        <v>9.2707788878896302</v>
      </c>
      <c r="K21" s="11">
        <v>8.6822393409655891</v>
      </c>
      <c r="L21" s="11">
        <v>8.9335352599495295</v>
      </c>
      <c r="M21" s="11">
        <v>7.72784374299522</v>
      </c>
      <c r="N21" s="11">
        <v>8.9337181022200092</v>
      </c>
      <c r="O21" s="40">
        <v>2</v>
      </c>
      <c r="P21" s="40">
        <v>2</v>
      </c>
      <c r="Q21" s="40">
        <v>25</v>
      </c>
      <c r="R21" s="40">
        <v>11</v>
      </c>
      <c r="S21" s="40">
        <v>15</v>
      </c>
      <c r="T21" s="40">
        <v>11</v>
      </c>
      <c r="U21" s="40">
        <v>8</v>
      </c>
      <c r="V21" s="11">
        <v>24.120811334294</v>
      </c>
      <c r="W21" s="11">
        <v>2.64</v>
      </c>
      <c r="X21" s="11">
        <v>1.76</v>
      </c>
      <c r="Y21" s="19">
        <v>11.34</v>
      </c>
    </row>
    <row r="22" spans="1:25">
      <c r="A22" s="15" t="s">
        <v>222</v>
      </c>
      <c r="B22" s="7">
        <v>40158</v>
      </c>
      <c r="C22" s="8">
        <v>3182.0877459540002</v>
      </c>
      <c r="D22" s="9">
        <v>3133.3</v>
      </c>
      <c r="E22" s="10">
        <v>17.598500000000001</v>
      </c>
      <c r="F22" s="11">
        <v>9.3805647535462509</v>
      </c>
      <c r="G22" s="11">
        <v>11.8794913264539</v>
      </c>
      <c r="H22" s="11">
        <v>5.2786229797504003</v>
      </c>
      <c r="I22" s="12">
        <v>5.0584318991241597</v>
      </c>
      <c r="J22" s="11">
        <v>7.3487144966236002</v>
      </c>
      <c r="K22" s="11">
        <v>8.9870789174558006</v>
      </c>
      <c r="L22" s="11">
        <v>9.4142451504931994</v>
      </c>
      <c r="M22" s="11"/>
      <c r="N22" s="11">
        <v>9.0156778360732908</v>
      </c>
      <c r="O22" s="40">
        <v>3</v>
      </c>
      <c r="P22" s="40">
        <v>1</v>
      </c>
      <c r="Q22" s="40">
        <v>28</v>
      </c>
      <c r="R22" s="40">
        <v>28</v>
      </c>
      <c r="S22" s="40">
        <v>10</v>
      </c>
      <c r="T22" s="40">
        <v>4</v>
      </c>
      <c r="U22" s="40"/>
      <c r="V22" s="11">
        <v>37.236246105815802</v>
      </c>
      <c r="W22" s="11">
        <v>2.2000000000000002</v>
      </c>
      <c r="X22" s="11">
        <v>1.69</v>
      </c>
      <c r="Y22" s="19">
        <v>11.2</v>
      </c>
    </row>
    <row r="23" spans="1:25">
      <c r="A23" s="15" t="s">
        <v>223</v>
      </c>
      <c r="B23" s="7">
        <v>41723</v>
      </c>
      <c r="C23" s="8">
        <v>6802.5679</v>
      </c>
      <c r="D23" s="9">
        <v>7061.58</v>
      </c>
      <c r="E23" s="10">
        <v>12.5266</v>
      </c>
      <c r="F23" s="11">
        <v>7.6439830200524703</v>
      </c>
      <c r="G23" s="11">
        <v>9.2589658565572392</v>
      </c>
      <c r="H23" s="11">
        <v>9.6682685462085107</v>
      </c>
      <c r="I23" s="12">
        <v>9.2146840906813505</v>
      </c>
      <c r="J23" s="11">
        <v>9.5717651838841409</v>
      </c>
      <c r="K23" s="11"/>
      <c r="L23" s="11"/>
      <c r="M23" s="11"/>
      <c r="N23" s="11">
        <v>10.4800300508302</v>
      </c>
      <c r="O23" s="40">
        <v>22</v>
      </c>
      <c r="P23" s="40">
        <v>17</v>
      </c>
      <c r="Q23" s="40">
        <v>4</v>
      </c>
      <c r="R23" s="40">
        <v>6</v>
      </c>
      <c r="S23" s="40"/>
      <c r="T23" s="40"/>
      <c r="U23" s="40"/>
      <c r="V23" s="11">
        <v>55.401044561806501</v>
      </c>
      <c r="W23" s="11">
        <v>3.37</v>
      </c>
      <c r="X23" s="11">
        <v>1.8</v>
      </c>
      <c r="Y23" s="19">
        <v>9.9600000000000009</v>
      </c>
    </row>
    <row r="24" spans="1:25">
      <c r="A24" s="15" t="s">
        <v>224</v>
      </c>
      <c r="B24" s="7">
        <v>40358</v>
      </c>
      <c r="C24" s="8">
        <v>4554.3553000000002</v>
      </c>
      <c r="D24" s="9">
        <v>4699.0600000000004</v>
      </c>
      <c r="E24" s="10">
        <v>16.841899999999999</v>
      </c>
      <c r="F24" s="11">
        <v>8.5132468153817005</v>
      </c>
      <c r="G24" s="11">
        <v>9.7359301988056597</v>
      </c>
      <c r="H24" s="11">
        <v>9.3080988400479292</v>
      </c>
      <c r="I24" s="12">
        <v>9.2573305275247293</v>
      </c>
      <c r="J24" s="11">
        <v>8.8898380520634905</v>
      </c>
      <c r="K24" s="11">
        <v>9.0191781194420209</v>
      </c>
      <c r="L24" s="11">
        <v>9.32089726238463</v>
      </c>
      <c r="M24" s="11"/>
      <c r="N24" s="11">
        <v>9.0766640959711395</v>
      </c>
      <c r="O24" s="40">
        <v>11</v>
      </c>
      <c r="P24" s="40">
        <v>9</v>
      </c>
      <c r="Q24" s="40">
        <v>10</v>
      </c>
      <c r="R24" s="40">
        <v>18</v>
      </c>
      <c r="S24" s="40">
        <v>9</v>
      </c>
      <c r="T24" s="40">
        <v>7</v>
      </c>
      <c r="U24" s="40"/>
      <c r="V24" s="11">
        <v>70.426902816917902</v>
      </c>
      <c r="W24" s="11">
        <v>3.38</v>
      </c>
      <c r="X24" s="11">
        <v>0.28000000000000003</v>
      </c>
      <c r="Y24" s="19">
        <v>7.95</v>
      </c>
    </row>
    <row r="25" spans="1:25">
      <c r="A25" s="15" t="s">
        <v>225</v>
      </c>
      <c r="B25" s="7">
        <v>38245</v>
      </c>
      <c r="C25" s="8">
        <v>3717.9312316926998</v>
      </c>
      <c r="D25" s="9">
        <v>3860.08</v>
      </c>
      <c r="E25" s="10">
        <v>23.523399999999999</v>
      </c>
      <c r="F25" s="11">
        <v>6.9582195080096998</v>
      </c>
      <c r="G25" s="11">
        <v>8.3565719923246995</v>
      </c>
      <c r="H25" s="11">
        <v>8.1459804714909794</v>
      </c>
      <c r="I25" s="12">
        <v>8.1316177833779797</v>
      </c>
      <c r="J25" s="11">
        <v>8.4818960931718905</v>
      </c>
      <c r="K25" s="11">
        <v>8.7597818141399006</v>
      </c>
      <c r="L25" s="11">
        <v>8.8911404375180592</v>
      </c>
      <c r="M25" s="11">
        <v>7.9300817567898898</v>
      </c>
      <c r="N25" s="11">
        <v>7.52571148765748</v>
      </c>
      <c r="O25" s="40">
        <v>26</v>
      </c>
      <c r="P25" s="40">
        <v>26</v>
      </c>
      <c r="Q25" s="40">
        <v>22</v>
      </c>
      <c r="R25" s="40">
        <v>21</v>
      </c>
      <c r="S25" s="40">
        <v>13</v>
      </c>
      <c r="T25" s="40">
        <v>12</v>
      </c>
      <c r="U25" s="40">
        <v>5</v>
      </c>
      <c r="V25" s="11">
        <v>96.945041776916497</v>
      </c>
      <c r="W25" s="11">
        <v>3.72</v>
      </c>
      <c r="X25" s="11">
        <v>1.99</v>
      </c>
      <c r="Y25" s="19">
        <v>9.08</v>
      </c>
    </row>
    <row r="26" spans="1:25">
      <c r="A26" s="15" t="s">
        <v>226</v>
      </c>
      <c r="B26" s="7">
        <v>40515</v>
      </c>
      <c r="C26" s="8">
        <v>5235.4693015618004</v>
      </c>
      <c r="D26" s="9">
        <v>5208.08</v>
      </c>
      <c r="E26" s="10">
        <v>16.127400000000002</v>
      </c>
      <c r="F26" s="11">
        <v>7.8269735963848204</v>
      </c>
      <c r="G26" s="11">
        <v>9.3801358294523194</v>
      </c>
      <c r="H26" s="11">
        <v>7.3192832790042699</v>
      </c>
      <c r="I26" s="12">
        <v>7.2321170763202502</v>
      </c>
      <c r="J26" s="11">
        <v>8.1360463044746396</v>
      </c>
      <c r="K26" s="11">
        <v>8.8847053077970397</v>
      </c>
      <c r="L26" s="11">
        <v>9.04673341561681</v>
      </c>
      <c r="M26" s="11"/>
      <c r="N26" s="11">
        <v>8.9596282067730506</v>
      </c>
      <c r="O26" s="40">
        <v>18</v>
      </c>
      <c r="P26" s="40">
        <v>15</v>
      </c>
      <c r="Q26" s="40">
        <v>26</v>
      </c>
      <c r="R26" s="40">
        <v>24</v>
      </c>
      <c r="S26" s="40">
        <v>11</v>
      </c>
      <c r="T26" s="40">
        <v>9</v>
      </c>
      <c r="U26" s="40"/>
      <c r="V26" s="11">
        <v>62.030282173427999</v>
      </c>
      <c r="W26" s="11">
        <v>2.5099999999999998</v>
      </c>
      <c r="X26" s="11">
        <v>1.84</v>
      </c>
      <c r="Y26" s="19">
        <v>10.25</v>
      </c>
    </row>
    <row r="27" spans="1:25">
      <c r="A27" s="15" t="s">
        <v>227</v>
      </c>
      <c r="B27" s="7">
        <v>41701</v>
      </c>
      <c r="C27" s="8">
        <v>191.75538311400001</v>
      </c>
      <c r="D27" s="9">
        <v>194.6</v>
      </c>
      <c r="E27" s="10">
        <v>12.291</v>
      </c>
      <c r="F27" s="11">
        <v>6.6956302549841604</v>
      </c>
      <c r="G27" s="11">
        <v>8.9735702110885605</v>
      </c>
      <c r="H27" s="11">
        <v>8.4099126784662008</v>
      </c>
      <c r="I27" s="12">
        <v>8.3732162695691894</v>
      </c>
      <c r="J27" s="11">
        <v>8.3738547391618106</v>
      </c>
      <c r="K27" s="11"/>
      <c r="L27" s="11"/>
      <c r="M27" s="11"/>
      <c r="N27" s="11">
        <v>9.2964515769028893</v>
      </c>
      <c r="O27" s="40">
        <v>29</v>
      </c>
      <c r="P27" s="40">
        <v>20</v>
      </c>
      <c r="Q27" s="40">
        <v>19</v>
      </c>
      <c r="R27" s="40">
        <v>22</v>
      </c>
      <c r="S27" s="40"/>
      <c r="T27" s="40"/>
      <c r="U27" s="40"/>
      <c r="V27" s="11">
        <v>94.982456588628096</v>
      </c>
      <c r="W27" s="11">
        <v>1.39</v>
      </c>
      <c r="X27" s="11">
        <v>1.37</v>
      </c>
      <c r="Y27" s="19">
        <v>9.14</v>
      </c>
    </row>
    <row r="28" spans="1:25">
      <c r="A28" s="15" t="s">
        <v>228</v>
      </c>
      <c r="B28" s="7">
        <v>42381</v>
      </c>
      <c r="C28" s="8">
        <v>1905.9178999999999</v>
      </c>
      <c r="D28" s="9">
        <v>2150.3200000000002</v>
      </c>
      <c r="E28" s="10">
        <v>10.387</v>
      </c>
      <c r="F28" s="11">
        <v>7.7704268928391604</v>
      </c>
      <c r="G28" s="11">
        <v>8.9928057553957199</v>
      </c>
      <c r="H28" s="11"/>
      <c r="I28" s="12"/>
      <c r="J28" s="11"/>
      <c r="K28" s="11"/>
      <c r="L28" s="11"/>
      <c r="M28" s="11"/>
      <c r="N28" s="11">
        <v>8.6528958197346295</v>
      </c>
      <c r="O28" s="40">
        <v>19</v>
      </c>
      <c r="P28" s="40">
        <v>19</v>
      </c>
      <c r="Q28" s="40"/>
      <c r="R28" s="40"/>
      <c r="S28" s="40"/>
      <c r="T28" s="40"/>
      <c r="U28" s="40"/>
      <c r="V28" s="11">
        <v>96.871952539140594</v>
      </c>
      <c r="W28" s="11">
        <v>3.62</v>
      </c>
      <c r="X28" s="11">
        <v>0.48</v>
      </c>
      <c r="Y28" s="19">
        <v>8.15</v>
      </c>
    </row>
    <row r="29" spans="1:25">
      <c r="A29" s="15" t="s">
        <v>229</v>
      </c>
      <c r="B29" s="7">
        <v>37810</v>
      </c>
      <c r="C29" s="8">
        <v>3696.0011</v>
      </c>
      <c r="D29" s="9">
        <v>3746.22</v>
      </c>
      <c r="E29" s="10">
        <v>25.819600000000001</v>
      </c>
      <c r="F29" s="11">
        <v>7.7343724553850297</v>
      </c>
      <c r="G29" s="11">
        <v>8.6585212275579497</v>
      </c>
      <c r="H29" s="11">
        <v>8.2650800414125705</v>
      </c>
      <c r="I29" s="12">
        <v>8.2704222937026106</v>
      </c>
      <c r="J29" s="11">
        <v>8.3357126837881399</v>
      </c>
      <c r="K29" s="11">
        <v>8.0388341761887805</v>
      </c>
      <c r="L29" s="11">
        <v>8.7710659520026795</v>
      </c>
      <c r="M29" s="11">
        <v>8.5891081859704705</v>
      </c>
      <c r="N29" s="11">
        <v>7.5809167598698002</v>
      </c>
      <c r="O29" s="40">
        <v>21</v>
      </c>
      <c r="P29" s="40">
        <v>24</v>
      </c>
      <c r="Q29" s="40">
        <v>21</v>
      </c>
      <c r="R29" s="40">
        <v>23</v>
      </c>
      <c r="S29" s="40">
        <v>17</v>
      </c>
      <c r="T29" s="40">
        <v>14</v>
      </c>
      <c r="U29" s="40">
        <v>1</v>
      </c>
      <c r="V29" s="11">
        <v>71.140076920612998</v>
      </c>
      <c r="W29" s="11">
        <v>2.52</v>
      </c>
      <c r="X29" s="11">
        <v>1.1299999999999999</v>
      </c>
      <c r="Y29" s="19">
        <v>7.92</v>
      </c>
    </row>
    <row r="30" spans="1:25">
      <c r="A30" s="15" t="s">
        <v>230</v>
      </c>
      <c r="B30" s="7">
        <v>41886</v>
      </c>
      <c r="C30" s="8">
        <v>119.8939</v>
      </c>
      <c r="D30" s="9">
        <v>132.29</v>
      </c>
      <c r="E30" s="10">
        <v>1185.4381000000001</v>
      </c>
      <c r="F30" s="11">
        <v>8.5557741951985307</v>
      </c>
      <c r="G30" s="11">
        <v>9.8729445362281201</v>
      </c>
      <c r="H30" s="11">
        <v>9.6552970311415791</v>
      </c>
      <c r="I30" s="12">
        <v>9.6137639423755097</v>
      </c>
      <c r="J30" s="11">
        <v>9.3560011201837607</v>
      </c>
      <c r="K30" s="11"/>
      <c r="L30" s="11"/>
      <c r="M30" s="11"/>
      <c r="N30" s="11">
        <v>9.8332473734501296</v>
      </c>
      <c r="O30" s="40">
        <v>10</v>
      </c>
      <c r="P30" s="40">
        <v>8</v>
      </c>
      <c r="Q30" s="40">
        <v>5</v>
      </c>
      <c r="R30" s="40">
        <v>9</v>
      </c>
      <c r="S30" s="40"/>
      <c r="T30" s="40"/>
      <c r="U30" s="40"/>
      <c r="V30" s="11">
        <v>77.203375609077597</v>
      </c>
      <c r="W30" s="11">
        <v>2.67</v>
      </c>
      <c r="X30" s="11">
        <v>1.5</v>
      </c>
      <c r="Y30" s="19">
        <v>9.91</v>
      </c>
    </row>
    <row r="31" spans="1:25">
      <c r="A31" s="15" t="s">
        <v>231</v>
      </c>
      <c r="B31" s="7">
        <v>40542</v>
      </c>
      <c r="C31" s="8">
        <v>760.75850000000003</v>
      </c>
      <c r="D31" s="9">
        <v>1057.92</v>
      </c>
      <c r="E31" s="10">
        <v>1557.9529</v>
      </c>
      <c r="F31" s="11">
        <v>8.1900845064833803</v>
      </c>
      <c r="G31" s="11">
        <v>9.5610980309892994</v>
      </c>
      <c r="H31" s="11">
        <v>9.3426752157068407</v>
      </c>
      <c r="I31" s="12">
        <v>9.2910854881171705</v>
      </c>
      <c r="J31" s="11">
        <v>9.3733747379072696</v>
      </c>
      <c r="K31" s="11">
        <v>8.6381570974366504</v>
      </c>
      <c r="L31" s="11">
        <v>8.4702282500538093</v>
      </c>
      <c r="M31" s="11"/>
      <c r="N31" s="11">
        <v>8.4016907430089596</v>
      </c>
      <c r="O31" s="40">
        <v>16</v>
      </c>
      <c r="P31" s="40">
        <v>12</v>
      </c>
      <c r="Q31" s="40">
        <v>9</v>
      </c>
      <c r="R31" s="40">
        <v>8</v>
      </c>
      <c r="S31" s="40">
        <v>16</v>
      </c>
      <c r="T31" s="40">
        <v>15</v>
      </c>
      <c r="U31" s="40"/>
      <c r="V31" s="11">
        <v>80.207209268032599</v>
      </c>
      <c r="W31" s="11">
        <v>0</v>
      </c>
      <c r="X31" s="11">
        <v>0.75</v>
      </c>
      <c r="Y31" s="19">
        <v>8.9600000000000009</v>
      </c>
    </row>
    <row r="32" spans="1:25">
      <c r="A32" s="15" t="s">
        <v>232</v>
      </c>
      <c r="B32" s="7">
        <v>40309</v>
      </c>
      <c r="C32" s="8">
        <v>1502.9199000000001</v>
      </c>
      <c r="D32" s="9">
        <v>1677.3</v>
      </c>
      <c r="E32" s="10">
        <v>16.627400000000002</v>
      </c>
      <c r="F32" s="11">
        <v>8.4370867992454102</v>
      </c>
      <c r="G32" s="11">
        <v>8.7153102468194099</v>
      </c>
      <c r="H32" s="11">
        <v>8.9230873747454194</v>
      </c>
      <c r="I32" s="12">
        <v>8.7121178015927505</v>
      </c>
      <c r="J32" s="11">
        <v>9.2886697554492592</v>
      </c>
      <c r="K32" s="11">
        <v>9.2222520264726704</v>
      </c>
      <c r="L32" s="11">
        <v>9.2702665884128592</v>
      </c>
      <c r="M32" s="11"/>
      <c r="N32" s="11">
        <v>8.6422144166575592</v>
      </c>
      <c r="O32" s="40">
        <v>12</v>
      </c>
      <c r="P32" s="40">
        <v>23</v>
      </c>
      <c r="Q32" s="40">
        <v>14</v>
      </c>
      <c r="R32" s="40">
        <v>10</v>
      </c>
      <c r="S32" s="40">
        <v>7</v>
      </c>
      <c r="T32" s="40">
        <v>8</v>
      </c>
      <c r="U32" s="40"/>
      <c r="V32" s="11">
        <v>73.264327921614907</v>
      </c>
      <c r="W32" s="11">
        <v>1.99</v>
      </c>
      <c r="X32" s="11">
        <v>1.6</v>
      </c>
      <c r="Y32" s="19">
        <v>9.83</v>
      </c>
    </row>
    <row r="33" spans="1:25">
      <c r="A33" s="15" t="s">
        <v>233</v>
      </c>
      <c r="B33" s="7">
        <v>41719</v>
      </c>
      <c r="C33" s="8">
        <v>1380.7406000000001</v>
      </c>
      <c r="D33" s="9">
        <v>1454.14</v>
      </c>
      <c r="E33" s="10">
        <v>12.512499999999999</v>
      </c>
      <c r="F33" s="11">
        <v>7.5573338467210602</v>
      </c>
      <c r="G33" s="11">
        <v>8.4265040055985505</v>
      </c>
      <c r="H33" s="11">
        <v>8.8376796165797202</v>
      </c>
      <c r="I33" s="12">
        <v>8.8345567216654892</v>
      </c>
      <c r="J33" s="11">
        <v>9.48054811694319</v>
      </c>
      <c r="K33" s="11"/>
      <c r="L33" s="11"/>
      <c r="M33" s="11"/>
      <c r="N33" s="11">
        <v>10.3721700675184</v>
      </c>
      <c r="O33" s="40">
        <v>23</v>
      </c>
      <c r="P33" s="40">
        <v>25</v>
      </c>
      <c r="Q33" s="40">
        <v>16</v>
      </c>
      <c r="R33" s="40">
        <v>7</v>
      </c>
      <c r="S33" s="40"/>
      <c r="T33" s="40"/>
      <c r="U33" s="40"/>
      <c r="V33" s="11">
        <v>74.321865367610897</v>
      </c>
      <c r="W33" s="11">
        <v>3.05</v>
      </c>
      <c r="X33" s="11">
        <v>1.7</v>
      </c>
      <c r="Y33" s="19">
        <v>9.83</v>
      </c>
    </row>
    <row r="34" spans="1:25">
      <c r="A34" s="15" t="s">
        <v>234</v>
      </c>
      <c r="B34" s="7">
        <v>38244</v>
      </c>
      <c r="C34" s="8">
        <v>95.46311455</v>
      </c>
      <c r="D34" s="9">
        <v>38.380000000000003</v>
      </c>
      <c r="E34" s="10">
        <v>2388.1844999999998</v>
      </c>
      <c r="F34" s="11">
        <v>7.9363059570394396</v>
      </c>
      <c r="G34" s="11">
        <v>8.3008298380282994</v>
      </c>
      <c r="H34" s="11">
        <v>8.4029239059319405</v>
      </c>
      <c r="I34" s="12">
        <v>8.3719906901944707</v>
      </c>
      <c r="J34" s="11">
        <v>8.7162975560286498</v>
      </c>
      <c r="K34" s="11">
        <v>8.6975356876897205</v>
      </c>
      <c r="L34" s="11">
        <v>8.7957106102355596</v>
      </c>
      <c r="M34" s="11">
        <v>8.0082225423536908</v>
      </c>
      <c r="N34" s="11">
        <v>7.6618858731551898</v>
      </c>
      <c r="O34" s="40">
        <v>17</v>
      </c>
      <c r="P34" s="40">
        <v>27</v>
      </c>
      <c r="Q34" s="40">
        <v>20</v>
      </c>
      <c r="R34" s="40">
        <v>19</v>
      </c>
      <c r="S34" s="40">
        <v>14</v>
      </c>
      <c r="T34" s="40">
        <v>13</v>
      </c>
      <c r="U34" s="40">
        <v>4</v>
      </c>
      <c r="V34" s="11">
        <v>99.0050099910152</v>
      </c>
      <c r="W34" s="11">
        <v>0</v>
      </c>
      <c r="X34" s="11">
        <v>0.81</v>
      </c>
      <c r="Y34" s="19">
        <v>8.2799999999999994</v>
      </c>
    </row>
    <row r="35" spans="1:25">
      <c r="A35" s="15" t="s">
        <v>235</v>
      </c>
      <c r="B35" s="7">
        <v>41816</v>
      </c>
      <c r="C35" s="8">
        <v>1409.8559</v>
      </c>
      <c r="D35" s="9">
        <v>1511.92</v>
      </c>
      <c r="E35" s="10">
        <v>12.1038</v>
      </c>
      <c r="F35" s="11">
        <v>7.7649261789437602</v>
      </c>
      <c r="G35" s="11">
        <v>8.9675265048048001</v>
      </c>
      <c r="H35" s="11">
        <v>9.0123240178760806</v>
      </c>
      <c r="I35" s="12">
        <v>8.8340408630430698</v>
      </c>
      <c r="J35" s="11">
        <v>9.1747328674197899</v>
      </c>
      <c r="K35" s="11"/>
      <c r="L35" s="11"/>
      <c r="M35" s="11"/>
      <c r="N35" s="11">
        <v>9.9885782867730395</v>
      </c>
      <c r="O35" s="40">
        <v>20</v>
      </c>
      <c r="P35" s="40">
        <v>21</v>
      </c>
      <c r="Q35" s="40">
        <v>13</v>
      </c>
      <c r="R35" s="40">
        <v>13</v>
      </c>
      <c r="S35" s="40"/>
      <c r="T35" s="40"/>
      <c r="U35" s="40"/>
      <c r="V35" s="11">
        <v>86.607826170893503</v>
      </c>
      <c r="W35" s="11">
        <v>4.5199999999999996</v>
      </c>
      <c r="X35" s="11">
        <v>1.68</v>
      </c>
      <c r="Y35" s="19">
        <v>9.6</v>
      </c>
    </row>
    <row r="36" spans="1:25">
      <c r="A36" s="15" t="s">
        <v>236</v>
      </c>
      <c r="B36" s="7">
        <v>36783</v>
      </c>
      <c r="C36" s="8">
        <v>4719.9422999999997</v>
      </c>
      <c r="D36" s="9">
        <v>4931.3</v>
      </c>
      <c r="E36" s="10">
        <v>32.036700000000003</v>
      </c>
      <c r="F36" s="11">
        <v>8.2420095028158205</v>
      </c>
      <c r="G36" s="11">
        <v>9.3546080209206508</v>
      </c>
      <c r="H36" s="11">
        <v>8.7137809500287506</v>
      </c>
      <c r="I36" s="12">
        <v>8.6789816959149206</v>
      </c>
      <c r="J36" s="11">
        <v>8.6083928456819301</v>
      </c>
      <c r="K36" s="11">
        <v>8.7661293321962503</v>
      </c>
      <c r="L36" s="11">
        <v>9.0361628380869696</v>
      </c>
      <c r="M36" s="11">
        <v>7.8996658171509102</v>
      </c>
      <c r="N36" s="11">
        <v>7.6500228192944304</v>
      </c>
      <c r="O36" s="40">
        <v>14</v>
      </c>
      <c r="P36" s="40">
        <v>16</v>
      </c>
      <c r="Q36" s="40">
        <v>18</v>
      </c>
      <c r="R36" s="40">
        <v>20</v>
      </c>
      <c r="S36" s="40">
        <v>12</v>
      </c>
      <c r="T36" s="40">
        <v>10</v>
      </c>
      <c r="U36" s="40">
        <v>6</v>
      </c>
      <c r="V36" s="11">
        <v>93.979389309056799</v>
      </c>
      <c r="W36" s="11">
        <v>0</v>
      </c>
      <c r="X36" s="11">
        <v>0.65</v>
      </c>
      <c r="Y36" s="19">
        <v>8.48</v>
      </c>
    </row>
    <row r="37" spans="1:25">
      <c r="A37" s="15" t="s">
        <v>237</v>
      </c>
      <c r="B37" s="7">
        <v>38513</v>
      </c>
      <c r="C37" s="8">
        <v>5873.8004000000001</v>
      </c>
      <c r="D37" s="9">
        <v>6205.9</v>
      </c>
      <c r="E37" s="10">
        <v>21.097000000000001</v>
      </c>
      <c r="F37" s="11">
        <v>9.0658107165716793</v>
      </c>
      <c r="G37" s="11">
        <v>9.4945869568738495</v>
      </c>
      <c r="H37" s="11">
        <v>9.1317388823924599</v>
      </c>
      <c r="I37" s="12">
        <v>9.0885850825641405</v>
      </c>
      <c r="J37" s="11">
        <v>8.9557971911049492</v>
      </c>
      <c r="K37" s="11">
        <v>9.1818265226866007</v>
      </c>
      <c r="L37" s="11">
        <v>9.3293750861933091</v>
      </c>
      <c r="M37" s="11">
        <v>7.3852376287468298</v>
      </c>
      <c r="N37" s="11">
        <v>6.9589427908297097</v>
      </c>
      <c r="O37" s="40">
        <v>5</v>
      </c>
      <c r="P37" s="40">
        <v>14</v>
      </c>
      <c r="Q37" s="40">
        <v>12</v>
      </c>
      <c r="R37" s="40">
        <v>16</v>
      </c>
      <c r="S37" s="40">
        <v>8</v>
      </c>
      <c r="T37" s="40">
        <v>5</v>
      </c>
      <c r="U37" s="40">
        <v>9</v>
      </c>
      <c r="V37" s="11">
        <v>68.882066042911902</v>
      </c>
      <c r="W37" s="11">
        <v>1.75</v>
      </c>
      <c r="X37" s="11">
        <v>1.5</v>
      </c>
      <c r="Y37" s="19">
        <v>10.26</v>
      </c>
    </row>
    <row r="38" spans="1:25">
      <c r="A38" s="15" t="s">
        <v>238</v>
      </c>
      <c r="B38" s="7">
        <v>38182</v>
      </c>
      <c r="C38" s="8">
        <v>826.8329</v>
      </c>
      <c r="D38" s="9">
        <v>969.32</v>
      </c>
      <c r="E38" s="10">
        <v>24.367100000000001</v>
      </c>
      <c r="F38" s="11">
        <v>8.8996687133602403</v>
      </c>
      <c r="G38" s="11">
        <v>10.1946231269068</v>
      </c>
      <c r="H38" s="11">
        <v>9.9260694535664307</v>
      </c>
      <c r="I38" s="12">
        <v>9.8368886774109594</v>
      </c>
      <c r="J38" s="11">
        <v>9.6927443126903601</v>
      </c>
      <c r="K38" s="11">
        <v>10.353699107025699</v>
      </c>
      <c r="L38" s="11">
        <v>10.022615120565099</v>
      </c>
      <c r="M38" s="11">
        <v>8.3036582656257405</v>
      </c>
      <c r="N38" s="11">
        <v>7.7300878802152999</v>
      </c>
      <c r="O38" s="40">
        <v>6</v>
      </c>
      <c r="P38" s="40">
        <v>5</v>
      </c>
      <c r="Q38" s="40">
        <v>2</v>
      </c>
      <c r="R38" s="40">
        <v>4</v>
      </c>
      <c r="S38" s="40">
        <v>1</v>
      </c>
      <c r="T38" s="40">
        <v>3</v>
      </c>
      <c r="U38" s="40">
        <v>3</v>
      </c>
      <c r="V38" s="11">
        <v>60.019108264484302</v>
      </c>
      <c r="W38" s="11">
        <v>3.66</v>
      </c>
      <c r="X38" s="11">
        <v>1.66</v>
      </c>
      <c r="Y38" s="19">
        <v>9.4700000000000006</v>
      </c>
    </row>
    <row r="39" spans="1:25">
      <c r="A39" s="15" t="s">
        <v>239</v>
      </c>
      <c r="B39" s="7">
        <v>41232</v>
      </c>
      <c r="C39" s="8">
        <v>1081.18</v>
      </c>
      <c r="D39" s="9">
        <v>1138.23</v>
      </c>
      <c r="E39" s="10">
        <v>13.7828</v>
      </c>
      <c r="F39" s="11">
        <v>8.7958319126729894</v>
      </c>
      <c r="G39" s="11">
        <v>9.5380812043682592</v>
      </c>
      <c r="H39" s="11">
        <v>8.89455629082493</v>
      </c>
      <c r="I39" s="12">
        <v>8.8256823393743709</v>
      </c>
      <c r="J39" s="11">
        <v>8.93914520851928</v>
      </c>
      <c r="K39" s="11">
        <v>9.2534185997934895</v>
      </c>
      <c r="L39" s="11"/>
      <c r="M39" s="11"/>
      <c r="N39" s="11">
        <v>9.3065095752130205</v>
      </c>
      <c r="O39" s="40">
        <v>7</v>
      </c>
      <c r="P39" s="40">
        <v>13</v>
      </c>
      <c r="Q39" s="40">
        <v>15</v>
      </c>
      <c r="R39" s="40">
        <v>17</v>
      </c>
      <c r="S39" s="40">
        <v>5</v>
      </c>
      <c r="T39" s="40"/>
      <c r="U39" s="40"/>
      <c r="V39" s="11">
        <v>70.617190411587401</v>
      </c>
      <c r="W39" s="11">
        <v>2.0440999999999998</v>
      </c>
      <c r="X39" s="11">
        <v>1.84</v>
      </c>
      <c r="Y39" s="19">
        <v>10.32</v>
      </c>
    </row>
    <row r="40" spans="1:25">
      <c r="A40" s="15" t="s">
        <v>240</v>
      </c>
      <c r="B40" s="7">
        <v>42094</v>
      </c>
      <c r="C40" s="8">
        <v>53.7744</v>
      </c>
      <c r="D40" s="9">
        <v>57.44</v>
      </c>
      <c r="E40" s="10">
        <v>11.066800000000001</v>
      </c>
      <c r="F40" s="11">
        <v>8.6489056112255405</v>
      </c>
      <c r="G40" s="11">
        <v>9.6849739928403498</v>
      </c>
      <c r="H40" s="11">
        <v>9.2784388100265396</v>
      </c>
      <c r="I40" s="12">
        <v>9.2089658562909094</v>
      </c>
      <c r="J40" s="11">
        <v>9.07091580271255</v>
      </c>
      <c r="K40" s="11"/>
      <c r="L40" s="11"/>
      <c r="M40" s="11"/>
      <c r="N40" s="11">
        <v>8.4906187103576798</v>
      </c>
      <c r="O40" s="40">
        <v>9</v>
      </c>
      <c r="P40" s="40">
        <v>10</v>
      </c>
      <c r="Q40" s="40">
        <v>11</v>
      </c>
      <c r="R40" s="40">
        <v>15</v>
      </c>
      <c r="S40" s="40"/>
      <c r="T40" s="40"/>
      <c r="U40" s="40"/>
      <c r="V40" s="11">
        <v>64.9272506002239</v>
      </c>
      <c r="W40" s="11">
        <v>3.0074000000000001</v>
      </c>
      <c r="X40" s="11">
        <v>1.89</v>
      </c>
      <c r="Y40" s="19">
        <v>9.9499999999999993</v>
      </c>
    </row>
    <row r="41" spans="1:25">
      <c r="A41" s="41" t="s">
        <v>91</v>
      </c>
      <c r="B41" s="13"/>
      <c r="C41" s="13"/>
      <c r="D41" s="13"/>
      <c r="E41" s="42">
        <f t="shared" ref="E41:N41" si="0">SUMPRODUCT($D12:$D40,E12:E40)/SUMIF(E12:E40,"&lt;&gt;"&amp;"",$D12:$D40)</f>
        <v>45.421301605148024</v>
      </c>
      <c r="F41" s="42">
        <f t="shared" si="0"/>
        <v>8.3516871295363746</v>
      </c>
      <c r="G41" s="42">
        <f t="shared" si="0"/>
        <v>9.6328085187748478</v>
      </c>
      <c r="H41" s="42">
        <f t="shared" si="0"/>
        <v>8.5388278714236279</v>
      </c>
      <c r="I41" s="42">
        <f t="shared" si="0"/>
        <v>8.4510952033565268</v>
      </c>
      <c r="J41" s="42">
        <f t="shared" si="0"/>
        <v>8.871457921463092</v>
      </c>
      <c r="K41" s="42">
        <f t="shared" si="0"/>
        <v>9.1378880715638555</v>
      </c>
      <c r="L41" s="42">
        <f t="shared" si="0"/>
        <v>9.3751758577398068</v>
      </c>
      <c r="M41" s="42">
        <f t="shared" si="0"/>
        <v>7.9592156967575169</v>
      </c>
      <c r="N41" s="42">
        <f t="shared" si="0"/>
        <v>8.7257736024405119</v>
      </c>
      <c r="O41" s="13"/>
      <c r="P41" s="13"/>
      <c r="Q41" s="13"/>
      <c r="R41" s="13"/>
      <c r="S41" s="13"/>
      <c r="T41" s="13"/>
      <c r="U41" s="13"/>
      <c r="V41" s="13"/>
      <c r="W41" s="43"/>
      <c r="X41" s="13"/>
      <c r="Y41" s="20"/>
    </row>
    <row r="42" spans="1:25">
      <c r="A42" s="44" t="s">
        <v>92</v>
      </c>
      <c r="B42" s="13"/>
      <c r="C42" s="13"/>
      <c r="D42" s="13"/>
      <c r="E42" s="13"/>
      <c r="F42" s="45">
        <f t="shared" ref="F42:N42" si="1">MAX(F12:F40)</f>
        <v>9.7739288376367597</v>
      </c>
      <c r="G42" s="45">
        <f t="shared" si="1"/>
        <v>11.8794913264539</v>
      </c>
      <c r="H42" s="45">
        <f t="shared" si="1"/>
        <v>10.149646999397101</v>
      </c>
      <c r="I42" s="45">
        <f t="shared" si="1"/>
        <v>10.0986712322948</v>
      </c>
      <c r="J42" s="45">
        <f t="shared" si="1"/>
        <v>10.0067493489938</v>
      </c>
      <c r="K42" s="45">
        <f t="shared" si="1"/>
        <v>10.353699107025699</v>
      </c>
      <c r="L42" s="45">
        <f t="shared" si="1"/>
        <v>10.4928655995343</v>
      </c>
      <c r="M42" s="45">
        <f t="shared" si="1"/>
        <v>8.5891081859704705</v>
      </c>
      <c r="N42" s="45">
        <f t="shared" si="1"/>
        <v>11.2379435974066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20"/>
    </row>
    <row r="43" spans="1:25">
      <c r="A43" s="44" t="s">
        <v>93</v>
      </c>
      <c r="B43" s="13"/>
      <c r="C43" s="13"/>
      <c r="D43" s="13"/>
      <c r="E43" s="13"/>
      <c r="F43" s="45">
        <f t="shared" ref="F43:N43" si="2">MIN(F12:F40)</f>
        <v>6.6956302549841604</v>
      </c>
      <c r="G43" s="45">
        <f t="shared" si="2"/>
        <v>7.9778476700881704</v>
      </c>
      <c r="H43" s="45">
        <f t="shared" si="2"/>
        <v>5.2786229797504003</v>
      </c>
      <c r="I43" s="45">
        <f t="shared" si="2"/>
        <v>5.0584318991241597</v>
      </c>
      <c r="J43" s="45">
        <f t="shared" si="2"/>
        <v>7.3487144966236002</v>
      </c>
      <c r="K43" s="45">
        <f t="shared" si="2"/>
        <v>8.0388341761887805</v>
      </c>
      <c r="L43" s="45">
        <f t="shared" si="2"/>
        <v>8.4702282500538093</v>
      </c>
      <c r="M43" s="45">
        <f t="shared" si="2"/>
        <v>7.3852376287468298</v>
      </c>
      <c r="N43" s="45">
        <f t="shared" si="2"/>
        <v>6.9589427908297097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20"/>
    </row>
    <row r="44" spans="1:25">
      <c r="A44" s="44" t="s">
        <v>94</v>
      </c>
      <c r="B44" s="13"/>
      <c r="C44" s="13"/>
      <c r="D44" s="13"/>
      <c r="E44" s="13"/>
      <c r="F44" s="45">
        <f t="shared" ref="F44:N44" si="3">MEDIAN(F12:F40)</f>
        <v>8.2299224519046703</v>
      </c>
      <c r="G44" s="45">
        <f t="shared" si="3"/>
        <v>9.3801358294523194</v>
      </c>
      <c r="H44" s="45">
        <f t="shared" si="3"/>
        <v>8.9088218327851756</v>
      </c>
      <c r="I44" s="45">
        <f t="shared" si="3"/>
        <v>8.8298616012087194</v>
      </c>
      <c r="J44" s="45">
        <f t="shared" si="3"/>
        <v>9.0845072218416192</v>
      </c>
      <c r="K44" s="45">
        <f t="shared" si="3"/>
        <v>9.0191781194420209</v>
      </c>
      <c r="L44" s="45">
        <f t="shared" si="3"/>
        <v>9.2702665884128592</v>
      </c>
      <c r="M44" s="45">
        <f t="shared" si="3"/>
        <v>7.9300817567898898</v>
      </c>
      <c r="N44" s="45">
        <f t="shared" si="3"/>
        <v>8.9596282067730506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20"/>
    </row>
    <row r="45" spans="1:25">
      <c r="A45" s="46" t="s">
        <v>95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21"/>
    </row>
    <row r="46" spans="1:25">
      <c r="A46" s="15" t="s">
        <v>28</v>
      </c>
      <c r="B46" s="16"/>
      <c r="C46" s="17"/>
      <c r="D46" s="11"/>
      <c r="E46" s="11">
        <v>2594.2148582734399</v>
      </c>
      <c r="F46" s="11">
        <v>8.6233154391103408</v>
      </c>
      <c r="G46" s="11">
        <v>9.8120957753784595</v>
      </c>
      <c r="H46" s="11">
        <v>9.4952323791218696</v>
      </c>
      <c r="I46" s="11">
        <v>9.5849366492644794</v>
      </c>
      <c r="J46" s="11">
        <v>9.8126662356469598</v>
      </c>
      <c r="K46" s="11">
        <v>8.7618478059418905</v>
      </c>
      <c r="L46" s="11">
        <v>8.9743380327770694</v>
      </c>
      <c r="M46" s="11">
        <v>7.46733546943645</v>
      </c>
      <c r="N46" s="11"/>
      <c r="O46" s="47"/>
      <c r="P46" s="47"/>
      <c r="Q46" s="47"/>
      <c r="R46" s="47"/>
      <c r="S46" s="47"/>
      <c r="T46" s="47"/>
      <c r="U46" s="47"/>
      <c r="V46" s="11"/>
      <c r="W46" s="11"/>
      <c r="X46" s="11"/>
      <c r="Y46" s="19"/>
    </row>
    <row r="47" spans="1:25">
      <c r="A47" s="15" t="s">
        <v>30</v>
      </c>
      <c r="B47" s="16"/>
      <c r="C47" s="17"/>
      <c r="D47" s="11"/>
      <c r="E47" s="11">
        <v>2552.4549708129998</v>
      </c>
      <c r="F47" s="11">
        <v>7.5453675893776797</v>
      </c>
      <c r="G47" s="11">
        <v>7.9598596926214302</v>
      </c>
      <c r="H47" s="11">
        <v>7.8356830480445696</v>
      </c>
      <c r="I47" s="11">
        <v>7.7757267202079001</v>
      </c>
      <c r="J47" s="11">
        <v>7.8696957165401704</v>
      </c>
      <c r="K47" s="11">
        <v>8.7580391221588698</v>
      </c>
      <c r="L47" s="11">
        <v>8.6153890291103004</v>
      </c>
      <c r="M47" s="11">
        <v>7.5869612233163899</v>
      </c>
      <c r="N47" s="11"/>
      <c r="O47" s="47"/>
      <c r="P47" s="47"/>
      <c r="Q47" s="47"/>
      <c r="R47" s="47"/>
      <c r="S47" s="47"/>
      <c r="T47" s="47"/>
      <c r="U47" s="47"/>
      <c r="V47" s="11"/>
      <c r="W47" s="11"/>
      <c r="X47" s="11"/>
      <c r="Y47" s="19"/>
    </row>
    <row r="48" spans="1:25">
      <c r="A48" s="29" t="s">
        <v>27</v>
      </c>
      <c r="B48" s="30"/>
      <c r="C48" s="31"/>
      <c r="D48" s="32"/>
      <c r="E48" s="32">
        <v>2694.92308136877</v>
      </c>
      <c r="F48" s="32">
        <v>8.79593129207022</v>
      </c>
      <c r="G48" s="32">
        <v>9.4763602678068093</v>
      </c>
      <c r="H48" s="32">
        <v>8.8870071472499905</v>
      </c>
      <c r="I48" s="32">
        <v>8.8621685447596406</v>
      </c>
      <c r="J48" s="32">
        <v>8.8391717919622508</v>
      </c>
      <c r="K48" s="32">
        <v>9.1139884466517405</v>
      </c>
      <c r="L48" s="32">
        <v>9.0749180500494298</v>
      </c>
      <c r="M48" s="32">
        <v>8.0545894861112597</v>
      </c>
      <c r="N48" s="32"/>
      <c r="O48" s="50"/>
      <c r="P48" s="50"/>
      <c r="Q48" s="50"/>
      <c r="R48" s="50"/>
      <c r="S48" s="50"/>
      <c r="T48" s="50"/>
      <c r="U48" s="50"/>
      <c r="V48" s="32"/>
      <c r="W48" s="32"/>
      <c r="X48" s="32"/>
      <c r="Y48" s="33"/>
    </row>
    <row r="49" spans="1:25" ht="15.75" thickBot="1">
      <c r="A49" s="62" t="s">
        <v>96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3"/>
    </row>
    <row r="50" spans="1:25" ht="16.5" thickTop="1" thickBot="1"/>
    <row r="51" spans="1:25" ht="20.25" thickTop="1" thickBot="1">
      <c r="A51" s="37" t="s">
        <v>241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9"/>
    </row>
    <row r="52" spans="1:25" ht="15.75" thickTop="1">
      <c r="A52" s="48" t="s">
        <v>242</v>
      </c>
      <c r="B52" s="22">
        <v>39897</v>
      </c>
      <c r="C52" s="23">
        <v>5643.6540999999997</v>
      </c>
      <c r="D52" s="24">
        <v>5976.99</v>
      </c>
      <c r="E52" s="25">
        <v>18.5258</v>
      </c>
      <c r="F52" s="26">
        <v>9.7791453610904906</v>
      </c>
      <c r="G52" s="26">
        <v>10.046116614678301</v>
      </c>
      <c r="H52" s="26">
        <v>9.9048815569789497</v>
      </c>
      <c r="I52" s="27">
        <v>10.0853896311555</v>
      </c>
      <c r="J52" s="26">
        <v>10.0067801342854</v>
      </c>
      <c r="K52" s="26">
        <v>10.1099308743407</v>
      </c>
      <c r="L52" s="26">
        <v>10.500997807989499</v>
      </c>
      <c r="M52" s="26"/>
      <c r="N52" s="26">
        <v>8.8600616209710594</v>
      </c>
      <c r="O52" s="49">
        <v>1</v>
      </c>
      <c r="P52" s="49">
        <v>1</v>
      </c>
      <c r="Q52" s="49">
        <v>1</v>
      </c>
      <c r="R52" s="49">
        <v>1</v>
      </c>
      <c r="S52" s="49">
        <v>1</v>
      </c>
      <c r="T52" s="49">
        <v>1</v>
      </c>
      <c r="U52" s="49"/>
      <c r="V52" s="26">
        <v>43.226688533645699</v>
      </c>
      <c r="W52" s="26">
        <v>4.49</v>
      </c>
      <c r="X52" s="26"/>
      <c r="Y52" s="28">
        <v>9.3800000000000008</v>
      </c>
    </row>
    <row r="53" spans="1:25">
      <c r="A53" s="15" t="s">
        <v>243</v>
      </c>
      <c r="B53" s="7">
        <v>39760</v>
      </c>
      <c r="C53" s="8">
        <v>84.644199999999998</v>
      </c>
      <c r="D53" s="9">
        <v>84.8</v>
      </c>
      <c r="E53" s="10">
        <v>16.3734</v>
      </c>
      <c r="F53" s="11">
        <v>7.2934792822131804</v>
      </c>
      <c r="G53" s="11">
        <v>8.4043479323898804</v>
      </c>
      <c r="H53" s="11">
        <v>7.48763145369188</v>
      </c>
      <c r="I53" s="12">
        <v>7.7149079840304102</v>
      </c>
      <c r="J53" s="11">
        <v>7.5824712509623904</v>
      </c>
      <c r="K53" s="11">
        <v>8.2318034708392105</v>
      </c>
      <c r="L53" s="11">
        <v>8.6588000491749195</v>
      </c>
      <c r="M53" s="11"/>
      <c r="N53" s="11">
        <v>6.6681296519756703</v>
      </c>
      <c r="O53" s="40">
        <v>5</v>
      </c>
      <c r="P53" s="40">
        <v>5</v>
      </c>
      <c r="Q53" s="40">
        <v>6</v>
      </c>
      <c r="R53" s="40">
        <v>6</v>
      </c>
      <c r="S53" s="40">
        <v>5</v>
      </c>
      <c r="T53" s="40">
        <v>6</v>
      </c>
      <c r="U53" s="40"/>
      <c r="V53" s="11">
        <v>49.602238689805198</v>
      </c>
      <c r="W53" s="11">
        <v>4.46</v>
      </c>
      <c r="X53" s="11">
        <v>1.4</v>
      </c>
      <c r="Y53" s="19">
        <v>7.9</v>
      </c>
    </row>
    <row r="54" spans="1:25">
      <c r="A54" s="15" t="s">
        <v>244</v>
      </c>
      <c r="B54" s="7">
        <v>38245</v>
      </c>
      <c r="C54" s="8">
        <v>3717.9312316926998</v>
      </c>
      <c r="D54" s="9">
        <v>3860.08</v>
      </c>
      <c r="E54" s="10">
        <v>24.3203</v>
      </c>
      <c r="F54" s="11">
        <v>6.8415544940338302</v>
      </c>
      <c r="G54" s="11">
        <v>8.49968647315578</v>
      </c>
      <c r="H54" s="11">
        <v>8.4152390098019492</v>
      </c>
      <c r="I54" s="12">
        <v>8.3952307924630407</v>
      </c>
      <c r="J54" s="11">
        <v>8.6142926656422905</v>
      </c>
      <c r="K54" s="11">
        <v>8.7469390828752296</v>
      </c>
      <c r="L54" s="11">
        <v>8.9395431890138202</v>
      </c>
      <c r="M54" s="11">
        <v>8.2073803577461497</v>
      </c>
      <c r="N54" s="11">
        <v>7.8300079302846797</v>
      </c>
      <c r="O54" s="40">
        <v>6</v>
      </c>
      <c r="P54" s="40">
        <v>4</v>
      </c>
      <c r="Q54" s="40">
        <v>3</v>
      </c>
      <c r="R54" s="40">
        <v>2</v>
      </c>
      <c r="S54" s="40">
        <v>3</v>
      </c>
      <c r="T54" s="40">
        <v>5</v>
      </c>
      <c r="U54" s="40">
        <v>1</v>
      </c>
      <c r="V54" s="11">
        <v>96.945041776916497</v>
      </c>
      <c r="W54" s="11">
        <v>3.72</v>
      </c>
      <c r="X54" s="11">
        <v>1.7</v>
      </c>
      <c r="Y54" s="19">
        <v>9.08</v>
      </c>
    </row>
    <row r="55" spans="1:25">
      <c r="A55" s="15" t="s">
        <v>245</v>
      </c>
      <c r="B55" s="7">
        <v>40220</v>
      </c>
      <c r="C55" s="8">
        <v>3696.0011</v>
      </c>
      <c r="D55" s="9">
        <v>3746.22</v>
      </c>
      <c r="E55" s="10">
        <v>17.011099999999999</v>
      </c>
      <c r="F55" s="11">
        <v>7.9156584530064897</v>
      </c>
      <c r="G55" s="11">
        <v>8.8416819553469796</v>
      </c>
      <c r="H55" s="11">
        <v>8.4502257145484396</v>
      </c>
      <c r="I55" s="12">
        <v>8.4553906144238695</v>
      </c>
      <c r="J55" s="11">
        <v>8.5270418869391094</v>
      </c>
      <c r="K55" s="11">
        <v>8.3272846575108499</v>
      </c>
      <c r="L55" s="11">
        <v>9.0942951331294495</v>
      </c>
      <c r="M55" s="11"/>
      <c r="N55" s="11">
        <v>8.6879192274095001</v>
      </c>
      <c r="O55" s="40">
        <v>2</v>
      </c>
      <c r="P55" s="40">
        <v>2</v>
      </c>
      <c r="Q55" s="40">
        <v>2</v>
      </c>
      <c r="R55" s="40">
        <v>3</v>
      </c>
      <c r="S55" s="40">
        <v>4</v>
      </c>
      <c r="T55" s="40">
        <v>3</v>
      </c>
      <c r="U55" s="40"/>
      <c r="V55" s="11">
        <v>71.140076920613097</v>
      </c>
      <c r="W55" s="11">
        <v>2.52</v>
      </c>
      <c r="X55" s="11">
        <v>1.02</v>
      </c>
      <c r="Y55" s="19">
        <v>7.92</v>
      </c>
    </row>
    <row r="56" spans="1:25">
      <c r="A56" s="15" t="s">
        <v>246</v>
      </c>
      <c r="B56" s="7">
        <v>39996</v>
      </c>
      <c r="C56" s="8">
        <v>3696.0011</v>
      </c>
      <c r="D56" s="9">
        <v>3746.22</v>
      </c>
      <c r="E56" s="10">
        <v>16.6799</v>
      </c>
      <c r="F56" s="11">
        <v>7.7376723035383499</v>
      </c>
      <c r="G56" s="11">
        <v>8.65863660054573</v>
      </c>
      <c r="H56" s="11">
        <v>8.2649883785088107</v>
      </c>
      <c r="I56" s="12">
        <v>8.2710644344090198</v>
      </c>
      <c r="J56" s="11">
        <v>8.3359891622998692</v>
      </c>
      <c r="K56" s="11">
        <v>8.2241240476621105</v>
      </c>
      <c r="L56" s="11">
        <v>9.0799045486183303</v>
      </c>
      <c r="M56" s="11"/>
      <c r="N56" s="11">
        <v>7.5918151776880096</v>
      </c>
      <c r="O56" s="40">
        <v>3</v>
      </c>
      <c r="P56" s="40">
        <v>3</v>
      </c>
      <c r="Q56" s="40">
        <v>4</v>
      </c>
      <c r="R56" s="40">
        <v>5</v>
      </c>
      <c r="S56" s="40">
        <v>6</v>
      </c>
      <c r="T56" s="40">
        <v>4</v>
      </c>
      <c r="U56" s="40"/>
      <c r="V56" s="11">
        <v>71.140076920613097</v>
      </c>
      <c r="W56" s="11">
        <v>2.52</v>
      </c>
      <c r="X56" s="11">
        <v>1.2</v>
      </c>
      <c r="Y56" s="19">
        <v>7.92</v>
      </c>
    </row>
    <row r="57" spans="1:25">
      <c r="A57" s="15" t="s">
        <v>247</v>
      </c>
      <c r="B57" s="7">
        <v>40053</v>
      </c>
      <c r="C57" s="8">
        <v>2404.5196999999998</v>
      </c>
      <c r="D57" s="9">
        <v>2338.2399999999998</v>
      </c>
      <c r="E57" s="10">
        <v>1763.1459</v>
      </c>
      <c r="F57" s="11">
        <v>7.71645761898258</v>
      </c>
      <c r="G57" s="11">
        <v>8.1720542809893306</v>
      </c>
      <c r="H57" s="11">
        <v>8.1264760583206694</v>
      </c>
      <c r="I57" s="12">
        <v>8.1360491000250299</v>
      </c>
      <c r="J57" s="11">
        <v>8.3506045022556403</v>
      </c>
      <c r="K57" s="11">
        <v>9.1595996784291405</v>
      </c>
      <c r="L57" s="11">
        <v>9.4522286550307708</v>
      </c>
      <c r="M57" s="11"/>
      <c r="N57" s="11">
        <v>8.6501036637885793</v>
      </c>
      <c r="O57" s="40">
        <v>4</v>
      </c>
      <c r="P57" s="40">
        <v>6</v>
      </c>
      <c r="Q57" s="40">
        <v>5</v>
      </c>
      <c r="R57" s="40">
        <v>4</v>
      </c>
      <c r="S57" s="40">
        <v>2</v>
      </c>
      <c r="T57" s="40">
        <v>2</v>
      </c>
      <c r="U57" s="40"/>
      <c r="V57" s="11">
        <v>98.877869871720705</v>
      </c>
      <c r="W57" s="11">
        <v>0</v>
      </c>
      <c r="X57" s="11">
        <v>0.65</v>
      </c>
      <c r="Y57" s="19">
        <v>8.26</v>
      </c>
    </row>
    <row r="58" spans="1:25">
      <c r="A58" s="41" t="s">
        <v>91</v>
      </c>
      <c r="B58" s="13"/>
      <c r="C58" s="13"/>
      <c r="D58" s="13"/>
      <c r="E58" s="42">
        <f t="shared" ref="E58:N58" si="4">SUMPRODUCT($D52:$D57,E52:E57)/SUMIF(E52:E57,"&lt;&gt;"&amp;"",$D52:$D57)</f>
        <v>225.53378963840117</v>
      </c>
      <c r="F58" s="42">
        <f t="shared" si="4"/>
        <v>8.2096255600436052</v>
      </c>
      <c r="G58" s="42">
        <f t="shared" si="4"/>
        <v>9.0234407503420453</v>
      </c>
      <c r="H58" s="42">
        <f t="shared" si="4"/>
        <v>8.8059691371381259</v>
      </c>
      <c r="I58" s="42">
        <f t="shared" si="4"/>
        <v>8.8609205154077788</v>
      </c>
      <c r="J58" s="42">
        <f t="shared" si="4"/>
        <v>8.930675727353222</v>
      </c>
      <c r="K58" s="42">
        <f t="shared" si="4"/>
        <v>9.0272627057043788</v>
      </c>
      <c r="L58" s="42">
        <f t="shared" si="4"/>
        <v>9.5274841206674594</v>
      </c>
      <c r="M58" s="42">
        <f t="shared" si="4"/>
        <v>8.2073803577461497</v>
      </c>
      <c r="N58" s="42">
        <f t="shared" si="4"/>
        <v>8.3513216839258764</v>
      </c>
      <c r="O58" s="13"/>
      <c r="P58" s="13"/>
      <c r="Q58" s="13"/>
      <c r="R58" s="13"/>
      <c r="S58" s="13"/>
      <c r="T58" s="13"/>
      <c r="U58" s="13"/>
      <c r="V58" s="13"/>
      <c r="W58" s="43"/>
      <c r="X58" s="13"/>
      <c r="Y58" s="20"/>
    </row>
    <row r="59" spans="1:25">
      <c r="A59" s="44" t="s">
        <v>92</v>
      </c>
      <c r="B59" s="13"/>
      <c r="C59" s="13"/>
      <c r="D59" s="13"/>
      <c r="E59" s="13"/>
      <c r="F59" s="45">
        <f t="shared" ref="F59:N59" si="5">MAX(F52:F57)</f>
        <v>9.7791453610904906</v>
      </c>
      <c r="G59" s="45">
        <f t="shared" si="5"/>
        <v>10.046116614678301</v>
      </c>
      <c r="H59" s="45">
        <f t="shared" si="5"/>
        <v>9.9048815569789497</v>
      </c>
      <c r="I59" s="45">
        <f t="shared" si="5"/>
        <v>10.0853896311555</v>
      </c>
      <c r="J59" s="45">
        <f t="shared" si="5"/>
        <v>10.0067801342854</v>
      </c>
      <c r="K59" s="45">
        <f t="shared" si="5"/>
        <v>10.1099308743407</v>
      </c>
      <c r="L59" s="45">
        <f t="shared" si="5"/>
        <v>10.500997807989499</v>
      </c>
      <c r="M59" s="45">
        <f t="shared" si="5"/>
        <v>8.2073803577461497</v>
      </c>
      <c r="N59" s="45">
        <f t="shared" si="5"/>
        <v>8.8600616209710594</v>
      </c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20"/>
    </row>
    <row r="60" spans="1:25">
      <c r="A60" s="44" t="s">
        <v>93</v>
      </c>
      <c r="B60" s="13"/>
      <c r="C60" s="13"/>
      <c r="D60" s="13"/>
      <c r="E60" s="13"/>
      <c r="F60" s="45">
        <f t="shared" ref="F60:N60" si="6">MIN(F52:F57)</f>
        <v>6.8415544940338302</v>
      </c>
      <c r="G60" s="45">
        <f t="shared" si="6"/>
        <v>8.1720542809893306</v>
      </c>
      <c r="H60" s="45">
        <f t="shared" si="6"/>
        <v>7.48763145369188</v>
      </c>
      <c r="I60" s="45">
        <f t="shared" si="6"/>
        <v>7.7149079840304102</v>
      </c>
      <c r="J60" s="45">
        <f t="shared" si="6"/>
        <v>7.5824712509623904</v>
      </c>
      <c r="K60" s="45">
        <f t="shared" si="6"/>
        <v>8.2241240476621105</v>
      </c>
      <c r="L60" s="45">
        <f t="shared" si="6"/>
        <v>8.6588000491749195</v>
      </c>
      <c r="M60" s="45">
        <f t="shared" si="6"/>
        <v>8.2073803577461497</v>
      </c>
      <c r="N60" s="45">
        <f t="shared" si="6"/>
        <v>6.6681296519756703</v>
      </c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20"/>
    </row>
    <row r="61" spans="1:25">
      <c r="A61" s="44" t="s">
        <v>94</v>
      </c>
      <c r="B61" s="13"/>
      <c r="C61" s="13"/>
      <c r="D61" s="13"/>
      <c r="E61" s="13"/>
      <c r="F61" s="45">
        <f t="shared" ref="F61:N61" si="7">MEDIAN(F52:F57)</f>
        <v>7.7270649612604654</v>
      </c>
      <c r="G61" s="45">
        <f t="shared" si="7"/>
        <v>8.579161536850755</v>
      </c>
      <c r="H61" s="45">
        <f t="shared" si="7"/>
        <v>8.3401136941553808</v>
      </c>
      <c r="I61" s="45">
        <f t="shared" si="7"/>
        <v>8.3331476134360294</v>
      </c>
      <c r="J61" s="45">
        <f t="shared" si="7"/>
        <v>8.4388231945973757</v>
      </c>
      <c r="K61" s="45">
        <f t="shared" si="7"/>
        <v>8.5371118701930406</v>
      </c>
      <c r="L61" s="45">
        <f t="shared" si="7"/>
        <v>9.0870998408738899</v>
      </c>
      <c r="M61" s="45">
        <f t="shared" si="7"/>
        <v>8.2073803577461497</v>
      </c>
      <c r="N61" s="45">
        <f t="shared" si="7"/>
        <v>8.2400557970366286</v>
      </c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20"/>
    </row>
    <row r="62" spans="1:25">
      <c r="A62" s="46" t="s">
        <v>95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21"/>
    </row>
    <row r="63" spans="1:25">
      <c r="A63" s="15" t="s">
        <v>28</v>
      </c>
      <c r="B63" s="16"/>
      <c r="C63" s="17"/>
      <c r="D63" s="11"/>
      <c r="E63" s="11">
        <v>2594.2148582734399</v>
      </c>
      <c r="F63" s="11">
        <v>8.6233154391103408</v>
      </c>
      <c r="G63" s="11">
        <v>9.8120957753784595</v>
      </c>
      <c r="H63" s="11">
        <v>9.4952323791218696</v>
      </c>
      <c r="I63" s="11">
        <v>9.5849366492644794</v>
      </c>
      <c r="J63" s="11">
        <v>9.8126662356469598</v>
      </c>
      <c r="K63" s="11">
        <v>8.7618478059418905</v>
      </c>
      <c r="L63" s="11">
        <v>8.9743380327770694</v>
      </c>
      <c r="M63" s="11">
        <v>7.46733546943645</v>
      </c>
      <c r="N63" s="11"/>
      <c r="O63" s="47"/>
      <c r="P63" s="47"/>
      <c r="Q63" s="47"/>
      <c r="R63" s="47"/>
      <c r="S63" s="47"/>
      <c r="T63" s="47"/>
      <c r="U63" s="47"/>
      <c r="V63" s="11"/>
      <c r="W63" s="11"/>
      <c r="X63" s="11"/>
      <c r="Y63" s="19"/>
    </row>
    <row r="64" spans="1:25">
      <c r="A64" s="15" t="s">
        <v>30</v>
      </c>
      <c r="B64" s="16"/>
      <c r="C64" s="17"/>
      <c r="D64" s="11"/>
      <c r="E64" s="11">
        <v>2552.4549708129998</v>
      </c>
      <c r="F64" s="11">
        <v>7.5453675893776797</v>
      </c>
      <c r="G64" s="11">
        <v>7.9598596926214302</v>
      </c>
      <c r="H64" s="11">
        <v>7.8356830480445696</v>
      </c>
      <c r="I64" s="11">
        <v>7.7757267202079001</v>
      </c>
      <c r="J64" s="11">
        <v>7.8696957165401704</v>
      </c>
      <c r="K64" s="11">
        <v>8.7580391221588698</v>
      </c>
      <c r="L64" s="11">
        <v>8.6153890291103004</v>
      </c>
      <c r="M64" s="11">
        <v>7.5869612233163899</v>
      </c>
      <c r="N64" s="11"/>
      <c r="O64" s="47"/>
      <c r="P64" s="47"/>
      <c r="Q64" s="47"/>
      <c r="R64" s="47"/>
      <c r="S64" s="47"/>
      <c r="T64" s="47"/>
      <c r="U64" s="47"/>
      <c r="V64" s="11"/>
      <c r="W64" s="11"/>
      <c r="X64" s="11"/>
      <c r="Y64" s="19"/>
    </row>
    <row r="65" spans="1:25">
      <c r="A65" s="29" t="s">
        <v>27</v>
      </c>
      <c r="B65" s="30"/>
      <c r="C65" s="31"/>
      <c r="D65" s="32"/>
      <c r="E65" s="32">
        <v>2694.92308136877</v>
      </c>
      <c r="F65" s="32">
        <v>8.79593129207022</v>
      </c>
      <c r="G65" s="32">
        <v>9.4763602678068093</v>
      </c>
      <c r="H65" s="32">
        <v>8.8870071472499905</v>
      </c>
      <c r="I65" s="32">
        <v>8.8621685447596406</v>
      </c>
      <c r="J65" s="32">
        <v>8.8391717919622508</v>
      </c>
      <c r="K65" s="32">
        <v>9.1139884466517405</v>
      </c>
      <c r="L65" s="32">
        <v>9.0749180500494298</v>
      </c>
      <c r="M65" s="32">
        <v>8.0545894861112597</v>
      </c>
      <c r="N65" s="32"/>
      <c r="O65" s="50"/>
      <c r="P65" s="50"/>
      <c r="Q65" s="50"/>
      <c r="R65" s="50"/>
      <c r="S65" s="50"/>
      <c r="T65" s="50"/>
      <c r="U65" s="50"/>
      <c r="V65" s="32"/>
      <c r="W65" s="32"/>
      <c r="X65" s="32"/>
      <c r="Y65" s="33"/>
    </row>
    <row r="66" spans="1:25" ht="15.75" thickBot="1">
      <c r="A66" s="62" t="s">
        <v>96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3"/>
    </row>
    <row r="67" spans="1:25" ht="15.75" thickTop="1"/>
  </sheetData>
  <mergeCells count="7">
    <mergeCell ref="A49:Y49"/>
    <mergeCell ref="A66:Y66"/>
    <mergeCell ref="B9:E9"/>
    <mergeCell ref="F9:J9"/>
    <mergeCell ref="K9:M9"/>
    <mergeCell ref="O9:U9"/>
    <mergeCell ref="V9:W9"/>
  </mergeCells>
  <printOptions horizontalCentered="1"/>
  <pageMargins left="0" right="0" top="0" bottom="0" header="0" footer="0"/>
  <pageSetup paperSize="9" scale="60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8:Y112"/>
  <sheetViews>
    <sheetView showGridLines="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/>
    </sheetView>
  </sheetViews>
  <sheetFormatPr defaultRowHeight="15"/>
  <cols>
    <col min="1" max="1" width="31.28515625" customWidth="1"/>
    <col min="2" max="2" width="10.28515625" bestFit="1" customWidth="1"/>
    <col min="3" max="4" width="8.42578125" bestFit="1" customWidth="1"/>
    <col min="5" max="25" width="9.28515625" bestFit="1" customWidth="1"/>
  </cols>
  <sheetData>
    <row r="8" spans="1:25" ht="21" thickBot="1">
      <c r="A8" s="3" t="s">
        <v>1121</v>
      </c>
    </row>
    <row r="9" spans="1:25" ht="15.75">
      <c r="A9" s="35" t="s">
        <v>32</v>
      </c>
      <c r="B9" s="64" t="s">
        <v>5</v>
      </c>
      <c r="C9" s="64"/>
      <c r="D9" s="64"/>
      <c r="E9" s="64"/>
      <c r="F9" s="64" t="s">
        <v>7</v>
      </c>
      <c r="G9" s="64"/>
      <c r="H9" s="64"/>
      <c r="I9" s="64"/>
      <c r="J9" s="64"/>
      <c r="K9" s="64" t="s">
        <v>8</v>
      </c>
      <c r="L9" s="64"/>
      <c r="M9" s="64"/>
      <c r="N9" s="4" t="s">
        <v>9</v>
      </c>
      <c r="O9" s="64" t="s">
        <v>33</v>
      </c>
      <c r="P9" s="64"/>
      <c r="Q9" s="64"/>
      <c r="R9" s="64"/>
      <c r="S9" s="64"/>
      <c r="T9" s="64"/>
      <c r="U9" s="64"/>
      <c r="V9" s="64" t="s">
        <v>34</v>
      </c>
      <c r="W9" s="64"/>
      <c r="X9" s="4" t="s">
        <v>35</v>
      </c>
      <c r="Y9" s="36"/>
    </row>
    <row r="10" spans="1:25" ht="42" customHeight="1" thickBot="1">
      <c r="A10" s="60" t="s">
        <v>248</v>
      </c>
      <c r="B10" s="6" t="s">
        <v>10</v>
      </c>
      <c r="C10" s="61" t="s">
        <v>20</v>
      </c>
      <c r="D10" s="61" t="s">
        <v>19</v>
      </c>
      <c r="E10" s="6" t="s">
        <v>11</v>
      </c>
      <c r="F10" s="6" t="s">
        <v>12</v>
      </c>
      <c r="G10" s="6" t="s">
        <v>13</v>
      </c>
      <c r="H10" s="6" t="s">
        <v>14</v>
      </c>
      <c r="I10" s="6" t="s">
        <v>15</v>
      </c>
      <c r="J10" s="6" t="s">
        <v>0</v>
      </c>
      <c r="K10" s="6" t="s">
        <v>1</v>
      </c>
      <c r="L10" s="6" t="s">
        <v>2</v>
      </c>
      <c r="M10" s="6" t="s">
        <v>16</v>
      </c>
      <c r="N10" s="6" t="s">
        <v>17</v>
      </c>
      <c r="O10" s="6" t="s">
        <v>12</v>
      </c>
      <c r="P10" s="6" t="s">
        <v>13</v>
      </c>
      <c r="Q10" s="6" t="s">
        <v>14</v>
      </c>
      <c r="R10" s="6" t="s">
        <v>0</v>
      </c>
      <c r="S10" s="6" t="s">
        <v>1</v>
      </c>
      <c r="T10" s="6" t="s">
        <v>2</v>
      </c>
      <c r="U10" s="6" t="s">
        <v>16</v>
      </c>
      <c r="V10" s="6" t="s">
        <v>39</v>
      </c>
      <c r="W10" s="6" t="s">
        <v>210</v>
      </c>
      <c r="X10" s="6" t="s">
        <v>18</v>
      </c>
      <c r="Y10" s="5" t="s">
        <v>41</v>
      </c>
    </row>
    <row r="11" spans="1:25" ht="20.25" thickTop="1" thickBot="1">
      <c r="A11" s="37" t="s">
        <v>249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9"/>
    </row>
    <row r="12" spans="1:25" ht="15.75" thickTop="1">
      <c r="A12" s="48" t="s">
        <v>250</v>
      </c>
      <c r="B12" s="22">
        <v>40239</v>
      </c>
      <c r="C12" s="23">
        <v>3364.5254</v>
      </c>
      <c r="D12" s="24">
        <v>3634.32</v>
      </c>
      <c r="E12" s="25">
        <v>16.457000000000001</v>
      </c>
      <c r="F12" s="26">
        <v>7.4300576880819502</v>
      </c>
      <c r="G12" s="26">
        <v>8.9044089906553001</v>
      </c>
      <c r="H12" s="26">
        <v>8.6413790943441509</v>
      </c>
      <c r="I12" s="27">
        <v>8.6189608434715304</v>
      </c>
      <c r="J12" s="26">
        <v>8.5809389481303509</v>
      </c>
      <c r="K12" s="26">
        <v>8.5790481668821101</v>
      </c>
      <c r="L12" s="26">
        <v>8.7481061390540305</v>
      </c>
      <c r="M12" s="26"/>
      <c r="N12" s="26">
        <v>8.1932294293787695</v>
      </c>
      <c r="O12" s="49">
        <v>22</v>
      </c>
      <c r="P12" s="49">
        <v>16</v>
      </c>
      <c r="Q12" s="49">
        <v>12</v>
      </c>
      <c r="R12" s="49">
        <v>16</v>
      </c>
      <c r="S12" s="49">
        <v>22</v>
      </c>
      <c r="T12" s="49">
        <v>26</v>
      </c>
      <c r="U12" s="49"/>
      <c r="V12" s="26">
        <v>95.011167989923607</v>
      </c>
      <c r="W12" s="26">
        <v>2</v>
      </c>
      <c r="X12" s="26">
        <v>0.85</v>
      </c>
      <c r="Y12" s="28">
        <v>7.94</v>
      </c>
    </row>
    <row r="13" spans="1:25">
      <c r="A13" s="15" t="s">
        <v>251</v>
      </c>
      <c r="B13" s="7">
        <v>40359</v>
      </c>
      <c r="C13" s="8">
        <v>83.687006053000005</v>
      </c>
      <c r="D13" s="9">
        <v>106.3</v>
      </c>
      <c r="E13" s="10">
        <v>16.0503</v>
      </c>
      <c r="F13" s="11">
        <v>9.2566390933686904</v>
      </c>
      <c r="G13" s="11">
        <v>9.9718964925629194</v>
      </c>
      <c r="H13" s="11">
        <v>8.9381032811175896</v>
      </c>
      <c r="I13" s="12">
        <v>8.8869496044343901</v>
      </c>
      <c r="J13" s="11">
        <v>8.4802414667398693</v>
      </c>
      <c r="K13" s="11">
        <v>8.6184737931303701</v>
      </c>
      <c r="L13" s="11">
        <v>8.8152117520996498</v>
      </c>
      <c r="M13" s="11"/>
      <c r="N13" s="11">
        <v>8.2088639434356292</v>
      </c>
      <c r="O13" s="40">
        <v>3</v>
      </c>
      <c r="P13" s="40">
        <v>4</v>
      </c>
      <c r="Q13" s="40">
        <v>6</v>
      </c>
      <c r="R13" s="40">
        <v>19</v>
      </c>
      <c r="S13" s="40">
        <v>20</v>
      </c>
      <c r="T13" s="40">
        <v>24</v>
      </c>
      <c r="U13" s="40"/>
      <c r="V13" s="11">
        <v>70.045477760436199</v>
      </c>
      <c r="W13" s="11">
        <v>0</v>
      </c>
      <c r="X13" s="11">
        <v>1.29</v>
      </c>
      <c r="Y13" s="19">
        <v>8.85</v>
      </c>
    </row>
    <row r="14" spans="1:25">
      <c r="A14" s="15" t="s">
        <v>252</v>
      </c>
      <c r="B14" s="7">
        <v>35492</v>
      </c>
      <c r="C14" s="8">
        <v>10782.0296</v>
      </c>
      <c r="D14" s="9">
        <v>10581.21</v>
      </c>
      <c r="E14" s="10">
        <v>58.096899999999998</v>
      </c>
      <c r="F14" s="11">
        <v>8.3292569564574297</v>
      </c>
      <c r="G14" s="11">
        <v>9.5237903572041596</v>
      </c>
      <c r="H14" s="11">
        <v>9.1260064103601</v>
      </c>
      <c r="I14" s="12">
        <v>9.1308350252863502</v>
      </c>
      <c r="J14" s="11">
        <v>9.18027186155315</v>
      </c>
      <c r="K14" s="11">
        <v>9.3551617417731094</v>
      </c>
      <c r="L14" s="11">
        <v>9.6704162560774698</v>
      </c>
      <c r="M14" s="11">
        <v>9.0722002025603903</v>
      </c>
      <c r="N14" s="11">
        <v>9.5289407131451807</v>
      </c>
      <c r="O14" s="40">
        <v>11</v>
      </c>
      <c r="P14" s="40">
        <v>7</v>
      </c>
      <c r="Q14" s="40">
        <v>5</v>
      </c>
      <c r="R14" s="40">
        <v>6</v>
      </c>
      <c r="S14" s="40">
        <v>6</v>
      </c>
      <c r="T14" s="40">
        <v>6</v>
      </c>
      <c r="U14" s="40">
        <v>2</v>
      </c>
      <c r="V14" s="11">
        <v>60.819138577782901</v>
      </c>
      <c r="W14" s="11">
        <v>2.72</v>
      </c>
      <c r="X14" s="11">
        <v>0.32</v>
      </c>
      <c r="Y14" s="19">
        <v>7.89</v>
      </c>
    </row>
    <row r="15" spans="1:25">
      <c r="A15" s="15" t="s">
        <v>253</v>
      </c>
      <c r="B15" s="7">
        <v>37365</v>
      </c>
      <c r="C15" s="8">
        <v>5297.4315999999999</v>
      </c>
      <c r="D15" s="9">
        <v>5603.71</v>
      </c>
      <c r="E15" s="10">
        <v>289.82190000000003</v>
      </c>
      <c r="F15" s="11">
        <v>8.7424735036315209</v>
      </c>
      <c r="G15" s="11">
        <v>10.379442949612701</v>
      </c>
      <c r="H15" s="11">
        <v>10.071131856549201</v>
      </c>
      <c r="I15" s="12">
        <v>10.2152793551336</v>
      </c>
      <c r="J15" s="11">
        <v>9.7756619074012203</v>
      </c>
      <c r="K15" s="11">
        <v>10.261847899723801</v>
      </c>
      <c r="L15" s="11">
        <v>9.8970027569577503</v>
      </c>
      <c r="M15" s="11">
        <v>8.6755617837345405</v>
      </c>
      <c r="N15" s="11">
        <v>7.7815563988881298</v>
      </c>
      <c r="O15" s="40">
        <v>8</v>
      </c>
      <c r="P15" s="40">
        <v>3</v>
      </c>
      <c r="Q15" s="40">
        <v>1</v>
      </c>
      <c r="R15" s="40">
        <v>1</v>
      </c>
      <c r="S15" s="40">
        <v>1</v>
      </c>
      <c r="T15" s="40">
        <v>2</v>
      </c>
      <c r="U15" s="40">
        <v>10</v>
      </c>
      <c r="V15" s="11">
        <v>48.879455621020497</v>
      </c>
      <c r="W15" s="11">
        <v>5.24</v>
      </c>
      <c r="X15" s="11"/>
      <c r="Y15" s="19">
        <v>8.1199999999999992</v>
      </c>
    </row>
    <row r="16" spans="1:25">
      <c r="A16" s="15" t="s">
        <v>254</v>
      </c>
      <c r="B16" s="7">
        <v>38243</v>
      </c>
      <c r="C16" s="8">
        <v>177.68629999999999</v>
      </c>
      <c r="D16" s="9">
        <v>159.58000000000001</v>
      </c>
      <c r="E16" s="10">
        <v>23.527699999999999</v>
      </c>
      <c r="F16" s="11">
        <v>7.6206579450682304</v>
      </c>
      <c r="G16" s="11">
        <v>8.8129456642907495</v>
      </c>
      <c r="H16" s="11">
        <v>8.2209824215933605</v>
      </c>
      <c r="I16" s="12">
        <v>8.2425926317538902</v>
      </c>
      <c r="J16" s="11">
        <v>8.5414622304161405</v>
      </c>
      <c r="K16" s="11">
        <v>8.5420415617779799</v>
      </c>
      <c r="L16" s="11">
        <v>8.8416505778863694</v>
      </c>
      <c r="M16" s="11">
        <v>7.9679357368892303</v>
      </c>
      <c r="N16" s="11">
        <v>7.5237531907976596</v>
      </c>
      <c r="O16" s="40">
        <v>18</v>
      </c>
      <c r="P16" s="40">
        <v>19</v>
      </c>
      <c r="Q16" s="40">
        <v>24</v>
      </c>
      <c r="R16" s="40">
        <v>18</v>
      </c>
      <c r="S16" s="40">
        <v>24</v>
      </c>
      <c r="T16" s="40">
        <v>23</v>
      </c>
      <c r="U16" s="40">
        <v>16</v>
      </c>
      <c r="V16" s="11">
        <v>78.167800493302295</v>
      </c>
      <c r="W16" s="11">
        <v>2.61</v>
      </c>
      <c r="X16" s="11">
        <v>0.64</v>
      </c>
      <c r="Y16" s="19">
        <v>8.1</v>
      </c>
    </row>
    <row r="17" spans="1:25">
      <c r="A17" s="15" t="s">
        <v>255</v>
      </c>
      <c r="B17" s="7">
        <v>39800</v>
      </c>
      <c r="C17" s="8">
        <v>103.7285</v>
      </c>
      <c r="D17" s="9">
        <v>136.4</v>
      </c>
      <c r="E17" s="10">
        <v>16.658300000000001</v>
      </c>
      <c r="F17" s="11">
        <v>7.3182436916599096</v>
      </c>
      <c r="G17" s="11">
        <v>8.8444983803861597</v>
      </c>
      <c r="H17" s="11">
        <v>8.5362206043263509</v>
      </c>
      <c r="I17" s="12">
        <v>8.6407236145462392</v>
      </c>
      <c r="J17" s="11">
        <v>9.0456441817202702</v>
      </c>
      <c r="K17" s="11">
        <v>8.6272281633398293</v>
      </c>
      <c r="L17" s="11">
        <v>8.2013753956363704</v>
      </c>
      <c r="M17" s="11"/>
      <c r="N17" s="11">
        <v>7.0133217320176504</v>
      </c>
      <c r="O17" s="40">
        <v>24</v>
      </c>
      <c r="P17" s="40">
        <v>18</v>
      </c>
      <c r="Q17" s="40">
        <v>17</v>
      </c>
      <c r="R17" s="40">
        <v>8</v>
      </c>
      <c r="S17" s="40">
        <v>19</v>
      </c>
      <c r="T17" s="40">
        <v>33</v>
      </c>
      <c r="U17" s="40"/>
      <c r="V17" s="11">
        <v>65.660232113138704</v>
      </c>
      <c r="W17" s="11">
        <v>2.81</v>
      </c>
      <c r="X17" s="11">
        <v>1.25</v>
      </c>
      <c r="Y17" s="19">
        <v>8.8000000000000007</v>
      </c>
    </row>
    <row r="18" spans="1:25">
      <c r="A18" s="15" t="s">
        <v>256</v>
      </c>
      <c r="B18" s="7">
        <v>39903</v>
      </c>
      <c r="C18" s="8">
        <v>137.33529419999999</v>
      </c>
      <c r="D18" s="9">
        <v>133.59</v>
      </c>
      <c r="E18" s="10">
        <v>17.388200000000001</v>
      </c>
      <c r="F18" s="11">
        <v>6.9955146071527903</v>
      </c>
      <c r="G18" s="11">
        <v>7.8899919478085101</v>
      </c>
      <c r="H18" s="11">
        <v>7.4514397328042499</v>
      </c>
      <c r="I18" s="12">
        <v>7.4097387535225101</v>
      </c>
      <c r="J18" s="11">
        <v>7.6566868704727398</v>
      </c>
      <c r="K18" s="11">
        <v>8.1489754058306403</v>
      </c>
      <c r="L18" s="11">
        <v>8.6419063524517004</v>
      </c>
      <c r="M18" s="11"/>
      <c r="N18" s="11">
        <v>7.9329954555358997</v>
      </c>
      <c r="O18" s="40">
        <v>34</v>
      </c>
      <c r="P18" s="40">
        <v>35</v>
      </c>
      <c r="Q18" s="40">
        <v>33</v>
      </c>
      <c r="R18" s="40">
        <v>32</v>
      </c>
      <c r="S18" s="40">
        <v>32</v>
      </c>
      <c r="T18" s="40">
        <v>28</v>
      </c>
      <c r="U18" s="40"/>
      <c r="V18" s="11">
        <v>88.241127569780801</v>
      </c>
      <c r="W18" s="11">
        <v>1.54</v>
      </c>
      <c r="X18" s="11">
        <v>1.1000000000000001</v>
      </c>
      <c r="Y18" s="19">
        <v>7.72</v>
      </c>
    </row>
    <row r="19" spans="1:25">
      <c r="A19" s="15" t="s">
        <v>257</v>
      </c>
      <c r="B19" s="7">
        <v>37648</v>
      </c>
      <c r="C19" s="8">
        <v>1730.3514</v>
      </c>
      <c r="D19" s="9">
        <v>1719.45</v>
      </c>
      <c r="E19" s="10">
        <v>27.772300000000001</v>
      </c>
      <c r="F19" s="11">
        <v>9.1043304782480305</v>
      </c>
      <c r="G19" s="11">
        <v>9.5530648798889803</v>
      </c>
      <c r="H19" s="11">
        <v>8.9259958593793396</v>
      </c>
      <c r="I19" s="12">
        <v>8.8618482326616395</v>
      </c>
      <c r="J19" s="11">
        <v>8.7021924173144694</v>
      </c>
      <c r="K19" s="11">
        <v>8.8877238498298503</v>
      </c>
      <c r="L19" s="11">
        <v>9.1782622477838203</v>
      </c>
      <c r="M19" s="11">
        <v>8.7717997300221793</v>
      </c>
      <c r="N19" s="11">
        <v>7.9057421393406297</v>
      </c>
      <c r="O19" s="40">
        <v>5</v>
      </c>
      <c r="P19" s="40">
        <v>6</v>
      </c>
      <c r="Q19" s="40">
        <v>7</v>
      </c>
      <c r="R19" s="40">
        <v>11</v>
      </c>
      <c r="S19" s="40">
        <v>11</v>
      </c>
      <c r="T19" s="40">
        <v>12</v>
      </c>
      <c r="U19" s="40">
        <v>9</v>
      </c>
      <c r="V19" s="11">
        <v>85.246404660100197</v>
      </c>
      <c r="W19" s="11">
        <v>1.68</v>
      </c>
      <c r="X19" s="11">
        <v>1.3</v>
      </c>
      <c r="Y19" s="19">
        <v>9.0500000000000007</v>
      </c>
    </row>
    <row r="20" spans="1:25">
      <c r="A20" s="15" t="s">
        <v>258</v>
      </c>
      <c r="B20" s="7">
        <v>37508</v>
      </c>
      <c r="C20" s="8">
        <v>1252.0625</v>
      </c>
      <c r="D20" s="9">
        <v>1343.2</v>
      </c>
      <c r="E20" s="10">
        <v>26.269600000000001</v>
      </c>
      <c r="F20" s="11">
        <v>7.3286824335637704</v>
      </c>
      <c r="G20" s="11">
        <v>8.7975607420822595</v>
      </c>
      <c r="H20" s="11">
        <v>8.4284345316998106</v>
      </c>
      <c r="I20" s="12">
        <v>8.3810838531267908</v>
      </c>
      <c r="J20" s="11">
        <v>8.3725920034355603</v>
      </c>
      <c r="K20" s="11">
        <v>8.8273943593529101</v>
      </c>
      <c r="L20" s="11">
        <v>8.9520551983093508</v>
      </c>
      <c r="M20" s="11">
        <v>7.7836687451083897</v>
      </c>
      <c r="N20" s="11">
        <v>7.2450079845029602</v>
      </c>
      <c r="O20" s="40">
        <v>23</v>
      </c>
      <c r="P20" s="40">
        <v>20</v>
      </c>
      <c r="Q20" s="40">
        <v>18</v>
      </c>
      <c r="R20" s="40">
        <v>22</v>
      </c>
      <c r="S20" s="40">
        <v>15</v>
      </c>
      <c r="T20" s="40">
        <v>18</v>
      </c>
      <c r="U20" s="40">
        <v>18</v>
      </c>
      <c r="V20" s="11">
        <v>77.907787978028296</v>
      </c>
      <c r="W20" s="11">
        <v>2.2200000000000002</v>
      </c>
      <c r="X20" s="11">
        <v>1.3</v>
      </c>
      <c r="Y20" s="19">
        <v>8.5500000000000007</v>
      </c>
    </row>
    <row r="21" spans="1:25">
      <c r="A21" s="15" t="s">
        <v>259</v>
      </c>
      <c r="B21" s="7">
        <v>38742</v>
      </c>
      <c r="C21" s="8">
        <v>12.5067242685328</v>
      </c>
      <c r="D21" s="9">
        <v>11.45</v>
      </c>
      <c r="E21" s="10">
        <v>23.9558</v>
      </c>
      <c r="F21" s="11">
        <v>7.8968965226489098</v>
      </c>
      <c r="G21" s="11">
        <v>8.27537533855112</v>
      </c>
      <c r="H21" s="11">
        <v>8.3016427633568792</v>
      </c>
      <c r="I21" s="12">
        <v>8.2883724228467202</v>
      </c>
      <c r="J21" s="11">
        <v>8.5905859088051493</v>
      </c>
      <c r="K21" s="11">
        <v>9.81545234884371</v>
      </c>
      <c r="L21" s="11">
        <v>10.0731690639045</v>
      </c>
      <c r="M21" s="11">
        <v>8.8579119340770998</v>
      </c>
      <c r="N21" s="11">
        <v>8.7391522004607101</v>
      </c>
      <c r="O21" s="40">
        <v>14</v>
      </c>
      <c r="P21" s="40">
        <v>30</v>
      </c>
      <c r="Q21" s="40">
        <v>21</v>
      </c>
      <c r="R21" s="40">
        <v>15</v>
      </c>
      <c r="S21" s="40">
        <v>2</v>
      </c>
      <c r="T21" s="40">
        <v>1</v>
      </c>
      <c r="U21" s="40">
        <v>6</v>
      </c>
      <c r="V21" s="11">
        <v>71.388436576367198</v>
      </c>
      <c r="W21" s="11">
        <v>0.23</v>
      </c>
      <c r="X21" s="11">
        <v>2.25</v>
      </c>
      <c r="Y21" s="19"/>
    </row>
    <row r="22" spans="1:25">
      <c r="A22" s="15" t="s">
        <v>260</v>
      </c>
      <c r="B22" s="7">
        <v>40385</v>
      </c>
      <c r="C22" s="8">
        <v>1704.617985848</v>
      </c>
      <c r="D22" s="9">
        <v>1781.66</v>
      </c>
      <c r="E22" s="10">
        <v>17.154199999999999</v>
      </c>
      <c r="F22" s="11">
        <v>9.0537201099897207</v>
      </c>
      <c r="G22" s="11">
        <v>10.6215918624161</v>
      </c>
      <c r="H22" s="11">
        <v>8.6729252565017791</v>
      </c>
      <c r="I22" s="12">
        <v>8.5663613891843795</v>
      </c>
      <c r="J22" s="11">
        <v>9.2941546097315992</v>
      </c>
      <c r="K22" s="11">
        <v>9.6540185145654203</v>
      </c>
      <c r="L22" s="11">
        <v>9.7544525144735807</v>
      </c>
      <c r="M22" s="11"/>
      <c r="N22" s="11">
        <v>9.5340988134146905</v>
      </c>
      <c r="O22" s="40">
        <v>7</v>
      </c>
      <c r="P22" s="40">
        <v>2</v>
      </c>
      <c r="Q22" s="40">
        <v>10</v>
      </c>
      <c r="R22" s="40">
        <v>4</v>
      </c>
      <c r="S22" s="40">
        <v>3</v>
      </c>
      <c r="T22" s="40">
        <v>3</v>
      </c>
      <c r="U22" s="40"/>
      <c r="V22" s="11">
        <v>51.9457799239973</v>
      </c>
      <c r="W22" s="11">
        <v>0.98</v>
      </c>
      <c r="X22" s="11">
        <v>0.78</v>
      </c>
      <c r="Y22" s="19">
        <v>9.9</v>
      </c>
    </row>
    <row r="23" spans="1:25">
      <c r="A23" s="15" t="s">
        <v>261</v>
      </c>
      <c r="B23" s="7">
        <v>37287</v>
      </c>
      <c r="C23" s="8">
        <v>8165.5866948849998</v>
      </c>
      <c r="D23" s="9">
        <v>8036.86</v>
      </c>
      <c r="E23" s="10">
        <v>3126.6370000000002</v>
      </c>
      <c r="F23" s="11">
        <v>9.2888632661174295</v>
      </c>
      <c r="G23" s="11">
        <v>11.266712821391099</v>
      </c>
      <c r="H23" s="11">
        <v>5.0826922557840604</v>
      </c>
      <c r="I23" s="12">
        <v>4.9055728940374497</v>
      </c>
      <c r="J23" s="11">
        <v>6.9719165220054196</v>
      </c>
      <c r="K23" s="11">
        <v>9.0704535432214897</v>
      </c>
      <c r="L23" s="11">
        <v>9.4440865909635594</v>
      </c>
      <c r="M23" s="11">
        <v>9.1886254741047093</v>
      </c>
      <c r="N23" s="11">
        <v>8.2601112408337407</v>
      </c>
      <c r="O23" s="40">
        <v>2</v>
      </c>
      <c r="P23" s="40">
        <v>1</v>
      </c>
      <c r="Q23" s="40">
        <v>37</v>
      </c>
      <c r="R23" s="40">
        <v>36</v>
      </c>
      <c r="S23" s="40">
        <v>8</v>
      </c>
      <c r="T23" s="40">
        <v>7</v>
      </c>
      <c r="U23" s="40">
        <v>1</v>
      </c>
      <c r="V23" s="11">
        <v>30.289673847466901</v>
      </c>
      <c r="W23" s="11">
        <v>2.06</v>
      </c>
      <c r="X23" s="11">
        <v>1.56</v>
      </c>
      <c r="Y23" s="19">
        <v>11.07</v>
      </c>
    </row>
    <row r="24" spans="1:25">
      <c r="A24" s="15" t="s">
        <v>262</v>
      </c>
      <c r="B24" s="7">
        <v>37293</v>
      </c>
      <c r="C24" s="8">
        <v>1506.7138</v>
      </c>
      <c r="D24" s="9">
        <v>1606.1</v>
      </c>
      <c r="E24" s="10">
        <v>30.274699999999999</v>
      </c>
      <c r="F24" s="11">
        <v>9.1595786833263197</v>
      </c>
      <c r="G24" s="11">
        <v>9.3705754770728706</v>
      </c>
      <c r="H24" s="11">
        <v>9.1466881190485001</v>
      </c>
      <c r="I24" s="12">
        <v>9.2665198615643405</v>
      </c>
      <c r="J24" s="11">
        <v>8.6037080702712707</v>
      </c>
      <c r="K24" s="11">
        <v>8.6279451957929307</v>
      </c>
      <c r="L24" s="11">
        <v>8.9377570678382803</v>
      </c>
      <c r="M24" s="11">
        <v>8.8723980629771706</v>
      </c>
      <c r="N24" s="11">
        <v>7.9977431969783899</v>
      </c>
      <c r="O24" s="40">
        <v>4</v>
      </c>
      <c r="P24" s="40">
        <v>9</v>
      </c>
      <c r="Q24" s="40">
        <v>4</v>
      </c>
      <c r="R24" s="40">
        <v>13</v>
      </c>
      <c r="S24" s="40">
        <v>18</v>
      </c>
      <c r="T24" s="40">
        <v>19</v>
      </c>
      <c r="U24" s="40">
        <v>4</v>
      </c>
      <c r="V24" s="11">
        <v>57.240983062320701</v>
      </c>
      <c r="W24" s="11">
        <v>4.9400000000000004</v>
      </c>
      <c r="X24" s="11">
        <v>1</v>
      </c>
      <c r="Y24" s="19">
        <v>8.5299999999999994</v>
      </c>
    </row>
    <row r="25" spans="1:25">
      <c r="A25" s="15" t="s">
        <v>263</v>
      </c>
      <c r="B25" s="7">
        <v>40354</v>
      </c>
      <c r="C25" s="8">
        <v>6733.0807999999997</v>
      </c>
      <c r="D25" s="9">
        <v>7156.13</v>
      </c>
      <c r="E25" s="10">
        <v>16.864999999999998</v>
      </c>
      <c r="F25" s="11">
        <v>8.0483875782234904</v>
      </c>
      <c r="G25" s="11">
        <v>9.0381817556383108</v>
      </c>
      <c r="H25" s="11">
        <v>8.7171671533736603</v>
      </c>
      <c r="I25" s="12">
        <v>8.6341177640883195</v>
      </c>
      <c r="J25" s="11">
        <v>8.5968497220515001</v>
      </c>
      <c r="K25" s="11">
        <v>9.0918825015653795</v>
      </c>
      <c r="L25" s="11">
        <v>9.3154099174413503</v>
      </c>
      <c r="M25" s="11"/>
      <c r="N25" s="11">
        <v>9.0842589720428606</v>
      </c>
      <c r="O25" s="40">
        <v>13</v>
      </c>
      <c r="P25" s="40">
        <v>13</v>
      </c>
      <c r="Q25" s="40">
        <v>9</v>
      </c>
      <c r="R25" s="40">
        <v>14</v>
      </c>
      <c r="S25" s="40">
        <v>7</v>
      </c>
      <c r="T25" s="40">
        <v>10</v>
      </c>
      <c r="U25" s="40"/>
      <c r="V25" s="11">
        <v>87.344066581674696</v>
      </c>
      <c r="W25" s="11">
        <v>1.63</v>
      </c>
      <c r="X25" s="11">
        <v>0.32</v>
      </c>
      <c r="Y25" s="19">
        <v>8.02</v>
      </c>
    </row>
    <row r="26" spans="1:25">
      <c r="A26" s="15" t="s">
        <v>264</v>
      </c>
      <c r="B26" s="7">
        <v>37315</v>
      </c>
      <c r="C26" s="8">
        <v>2646.0297</v>
      </c>
      <c r="D26" s="9">
        <v>2787.21</v>
      </c>
      <c r="E26" s="10">
        <v>30.215800000000002</v>
      </c>
      <c r="F26" s="11">
        <v>8.1494663107627598</v>
      </c>
      <c r="G26" s="11">
        <v>9.3707964551754106</v>
      </c>
      <c r="H26" s="11">
        <v>9.5903696190984906</v>
      </c>
      <c r="I26" s="12">
        <v>9.3998117745704199</v>
      </c>
      <c r="J26" s="11">
        <v>9.5336483339533604</v>
      </c>
      <c r="K26" s="11">
        <v>9.3926868079140995</v>
      </c>
      <c r="L26" s="11">
        <v>9.3288139711427398</v>
      </c>
      <c r="M26" s="11">
        <v>8.9864690586194609</v>
      </c>
      <c r="N26" s="11">
        <v>8.0180089074243899</v>
      </c>
      <c r="O26" s="40">
        <v>12</v>
      </c>
      <c r="P26" s="40">
        <v>8</v>
      </c>
      <c r="Q26" s="40">
        <v>2</v>
      </c>
      <c r="R26" s="40">
        <v>2</v>
      </c>
      <c r="S26" s="40">
        <v>4</v>
      </c>
      <c r="T26" s="40">
        <v>9</v>
      </c>
      <c r="U26" s="40">
        <v>3</v>
      </c>
      <c r="V26" s="11">
        <v>53.9500525794423</v>
      </c>
      <c r="W26" s="11">
        <v>1.93</v>
      </c>
      <c r="X26" s="11">
        <v>1.57</v>
      </c>
      <c r="Y26" s="19">
        <v>9.7899999999999991</v>
      </c>
    </row>
    <row r="27" spans="1:25">
      <c r="A27" s="15" t="s">
        <v>265</v>
      </c>
      <c r="B27" s="7">
        <v>37600</v>
      </c>
      <c r="C27" s="8">
        <v>1804.7488635560001</v>
      </c>
      <c r="D27" s="9">
        <v>1784.41</v>
      </c>
      <c r="E27" s="10">
        <v>25.314599999999999</v>
      </c>
      <c r="F27" s="11">
        <v>7.2254413075848598</v>
      </c>
      <c r="G27" s="11">
        <v>8.3326983681647295</v>
      </c>
      <c r="H27" s="11">
        <v>7.6929775537291603</v>
      </c>
      <c r="I27" s="12">
        <v>7.6623815014733898</v>
      </c>
      <c r="J27" s="11">
        <v>7.8647548826920302</v>
      </c>
      <c r="K27" s="11">
        <v>8.1835956888009207</v>
      </c>
      <c r="L27" s="11">
        <v>8.4646563191823603</v>
      </c>
      <c r="M27" s="11">
        <v>7.7570140204021198</v>
      </c>
      <c r="N27" s="11">
        <v>7.0916341671184204</v>
      </c>
      <c r="O27" s="40">
        <v>30</v>
      </c>
      <c r="P27" s="40">
        <v>28</v>
      </c>
      <c r="Q27" s="40">
        <v>29</v>
      </c>
      <c r="R27" s="40">
        <v>28</v>
      </c>
      <c r="S27" s="40">
        <v>30</v>
      </c>
      <c r="T27" s="40">
        <v>31</v>
      </c>
      <c r="U27" s="40">
        <v>19</v>
      </c>
      <c r="V27" s="11">
        <v>80.171581200915995</v>
      </c>
      <c r="W27" s="11">
        <v>2.57</v>
      </c>
      <c r="X27" s="11">
        <v>1.25</v>
      </c>
      <c r="Y27" s="19">
        <v>8.1</v>
      </c>
    </row>
    <row r="28" spans="1:25">
      <c r="A28" s="15" t="s">
        <v>266</v>
      </c>
      <c r="B28" s="7">
        <v>37189</v>
      </c>
      <c r="C28" s="8">
        <v>5869.4471058493</v>
      </c>
      <c r="D28" s="9">
        <v>6172.9</v>
      </c>
      <c r="E28" s="10">
        <v>31.620699999999999</v>
      </c>
      <c r="F28" s="11">
        <v>7.7284015651287996</v>
      </c>
      <c r="G28" s="11">
        <v>9.7411212975336294</v>
      </c>
      <c r="H28" s="11">
        <v>9.2302572887704297</v>
      </c>
      <c r="I28" s="12">
        <v>9.3433094880198997</v>
      </c>
      <c r="J28" s="11">
        <v>9.1659535946719597</v>
      </c>
      <c r="K28" s="11">
        <v>8.8663738848477198</v>
      </c>
      <c r="L28" s="11">
        <v>9.1600182528666494</v>
      </c>
      <c r="M28" s="11">
        <v>8.8622234097721009</v>
      </c>
      <c r="N28" s="11">
        <v>8.1565731305277591</v>
      </c>
      <c r="O28" s="40">
        <v>16</v>
      </c>
      <c r="P28" s="40">
        <v>5</v>
      </c>
      <c r="Q28" s="40">
        <v>3</v>
      </c>
      <c r="R28" s="40">
        <v>7</v>
      </c>
      <c r="S28" s="40">
        <v>12</v>
      </c>
      <c r="T28" s="40">
        <v>13</v>
      </c>
      <c r="U28" s="40">
        <v>5</v>
      </c>
      <c r="V28" s="11">
        <v>59.057819836957698</v>
      </c>
      <c r="W28" s="11">
        <v>3.94</v>
      </c>
      <c r="X28" s="11">
        <v>1.1399999999999999</v>
      </c>
      <c r="Y28" s="19">
        <v>8.1199999999999992</v>
      </c>
    </row>
    <row r="29" spans="1:25">
      <c r="A29" s="15" t="s">
        <v>267</v>
      </c>
      <c r="B29" s="7">
        <v>40625</v>
      </c>
      <c r="C29" s="8">
        <v>106.618192619</v>
      </c>
      <c r="D29" s="9">
        <v>120.8</v>
      </c>
      <c r="E29" s="10">
        <v>15.4777</v>
      </c>
      <c r="F29" s="11">
        <v>6.97888702182376</v>
      </c>
      <c r="G29" s="11">
        <v>8.2214803862681194</v>
      </c>
      <c r="H29" s="11">
        <v>7.9440299779356502</v>
      </c>
      <c r="I29" s="12">
        <v>7.97424223648515</v>
      </c>
      <c r="J29" s="11">
        <v>7.7744913708127203</v>
      </c>
      <c r="K29" s="11">
        <v>8.1553544397878106</v>
      </c>
      <c r="L29" s="11">
        <v>8.67310506504211</v>
      </c>
      <c r="M29" s="11"/>
      <c r="N29" s="11">
        <v>8.6444935285512301</v>
      </c>
      <c r="O29" s="40">
        <v>35</v>
      </c>
      <c r="P29" s="40">
        <v>32</v>
      </c>
      <c r="Q29" s="40">
        <v>27</v>
      </c>
      <c r="R29" s="40">
        <v>29</v>
      </c>
      <c r="S29" s="40">
        <v>31</v>
      </c>
      <c r="T29" s="40">
        <v>27</v>
      </c>
      <c r="U29" s="40"/>
      <c r="V29" s="11">
        <v>66.561566316767895</v>
      </c>
      <c r="W29" s="11">
        <v>1.57</v>
      </c>
      <c r="X29" s="11">
        <v>1.25</v>
      </c>
      <c r="Y29" s="19">
        <v>7.94</v>
      </c>
    </row>
    <row r="30" spans="1:25">
      <c r="A30" s="15" t="s">
        <v>268</v>
      </c>
      <c r="B30" s="7">
        <v>36874</v>
      </c>
      <c r="C30" s="8">
        <v>4463.5249999999996</v>
      </c>
      <c r="D30" s="9">
        <v>4631.72</v>
      </c>
      <c r="E30" s="10">
        <v>31.4116</v>
      </c>
      <c r="F30" s="11">
        <v>7.2259304416111698</v>
      </c>
      <c r="G30" s="11">
        <v>8.4698069185398808</v>
      </c>
      <c r="H30" s="11">
        <v>8.3807919006570195</v>
      </c>
      <c r="I30" s="12">
        <v>8.2896425345391904</v>
      </c>
      <c r="J30" s="11">
        <v>8.3597667959457898</v>
      </c>
      <c r="K30" s="11">
        <v>8.6383507654409293</v>
      </c>
      <c r="L30" s="11">
        <v>8.8809199161084393</v>
      </c>
      <c r="M30" s="11">
        <v>8.2968075143985391</v>
      </c>
      <c r="N30" s="11">
        <v>7.6408369205412701</v>
      </c>
      <c r="O30" s="40">
        <v>29</v>
      </c>
      <c r="P30" s="40">
        <v>27</v>
      </c>
      <c r="Q30" s="40">
        <v>20</v>
      </c>
      <c r="R30" s="40">
        <v>24</v>
      </c>
      <c r="S30" s="40">
        <v>17</v>
      </c>
      <c r="T30" s="40">
        <v>22</v>
      </c>
      <c r="U30" s="40">
        <v>15</v>
      </c>
      <c r="V30" s="11">
        <v>95.083600387015906</v>
      </c>
      <c r="W30" s="11">
        <v>2.0499999999999998</v>
      </c>
      <c r="X30" s="11">
        <v>0.8</v>
      </c>
      <c r="Y30" s="19">
        <v>7.96</v>
      </c>
    </row>
    <row r="31" spans="1:25">
      <c r="A31" s="15" t="s">
        <v>269</v>
      </c>
      <c r="B31" s="7">
        <v>41530</v>
      </c>
      <c r="C31" s="8">
        <v>626.01790000000005</v>
      </c>
      <c r="D31" s="9">
        <v>540.24</v>
      </c>
      <c r="E31" s="10">
        <v>1275.5508</v>
      </c>
      <c r="F31" s="11">
        <v>8.3594307444275202</v>
      </c>
      <c r="G31" s="11">
        <v>8.7503216425860497</v>
      </c>
      <c r="H31" s="11">
        <v>8.2643815299880092</v>
      </c>
      <c r="I31" s="12">
        <v>8.2417105771859696</v>
      </c>
      <c r="J31" s="11">
        <v>9.3557020717893504</v>
      </c>
      <c r="K31" s="11"/>
      <c r="L31" s="11"/>
      <c r="M31" s="11"/>
      <c r="N31" s="11">
        <v>9.11828377357158</v>
      </c>
      <c r="O31" s="40">
        <v>10</v>
      </c>
      <c r="P31" s="40">
        <v>22</v>
      </c>
      <c r="Q31" s="40">
        <v>22</v>
      </c>
      <c r="R31" s="40">
        <v>3</v>
      </c>
      <c r="S31" s="40"/>
      <c r="T31" s="40"/>
      <c r="U31" s="40"/>
      <c r="V31" s="11">
        <v>83.028225484011401</v>
      </c>
      <c r="W31" s="11">
        <v>0.68</v>
      </c>
      <c r="X31" s="11">
        <v>1.5</v>
      </c>
      <c r="Y31" s="19">
        <v>9.16</v>
      </c>
    </row>
    <row r="32" spans="1:25">
      <c r="A32" s="15" t="s">
        <v>270</v>
      </c>
      <c r="B32" s="7">
        <v>39165</v>
      </c>
      <c r="C32" s="8">
        <v>2637.3595</v>
      </c>
      <c r="D32" s="9">
        <v>2715.13</v>
      </c>
      <c r="E32" s="10">
        <v>2020.1454000000001</v>
      </c>
      <c r="F32" s="11">
        <v>6.9776482688246402</v>
      </c>
      <c r="G32" s="11">
        <v>7.93115564525454</v>
      </c>
      <c r="H32" s="11">
        <v>7.1762208157441503</v>
      </c>
      <c r="I32" s="12">
        <v>7.1995940026461804</v>
      </c>
      <c r="J32" s="11">
        <v>7.5994777580723003</v>
      </c>
      <c r="K32" s="11">
        <v>7.5897854549363997</v>
      </c>
      <c r="L32" s="11">
        <v>8.6263123456000095</v>
      </c>
      <c r="M32" s="11"/>
      <c r="N32" s="11">
        <v>7.8818699799268401</v>
      </c>
      <c r="O32" s="40">
        <v>36</v>
      </c>
      <c r="P32" s="40">
        <v>34</v>
      </c>
      <c r="Q32" s="40">
        <v>36</v>
      </c>
      <c r="R32" s="40">
        <v>33</v>
      </c>
      <c r="S32" s="40">
        <v>35</v>
      </c>
      <c r="T32" s="40">
        <v>29</v>
      </c>
      <c r="U32" s="40"/>
      <c r="V32" s="11">
        <v>78.7554866086695</v>
      </c>
      <c r="W32" s="11">
        <v>3.86</v>
      </c>
      <c r="X32" s="11">
        <v>1.25</v>
      </c>
      <c r="Y32" s="19">
        <v>7.91</v>
      </c>
    </row>
    <row r="33" spans="1:25">
      <c r="A33" s="15" t="s">
        <v>271</v>
      </c>
      <c r="B33" s="7">
        <v>37431</v>
      </c>
      <c r="C33" s="8">
        <v>38.070085198999998</v>
      </c>
      <c r="D33" s="9">
        <v>31.01</v>
      </c>
      <c r="E33" s="10">
        <v>29.569600000000001</v>
      </c>
      <c r="F33" s="11">
        <v>9.4242355330912595</v>
      </c>
      <c r="G33" s="11">
        <v>9.0449630687555693</v>
      </c>
      <c r="H33" s="11">
        <v>8.5981042306825497</v>
      </c>
      <c r="I33" s="12">
        <v>8.6439048745370606</v>
      </c>
      <c r="J33" s="11">
        <v>8.2620863415363992</v>
      </c>
      <c r="K33" s="11">
        <v>7.7602287424676204</v>
      </c>
      <c r="L33" s="11">
        <v>8.5183576497199507</v>
      </c>
      <c r="M33" s="11">
        <v>8.8251859390817895</v>
      </c>
      <c r="N33" s="11">
        <v>8.0403070739439002</v>
      </c>
      <c r="O33" s="40">
        <v>1</v>
      </c>
      <c r="P33" s="40">
        <v>12</v>
      </c>
      <c r="Q33" s="40">
        <v>15</v>
      </c>
      <c r="R33" s="40">
        <v>25</v>
      </c>
      <c r="S33" s="40">
        <v>34</v>
      </c>
      <c r="T33" s="40">
        <v>30</v>
      </c>
      <c r="U33" s="40">
        <v>8</v>
      </c>
      <c r="V33" s="11">
        <v>73.653241200564494</v>
      </c>
      <c r="W33" s="11">
        <v>4.4505999999999997</v>
      </c>
      <c r="X33" s="11">
        <v>0.89</v>
      </c>
      <c r="Y33" s="19">
        <v>8.41</v>
      </c>
    </row>
    <row r="34" spans="1:25">
      <c r="A34" s="15" t="s">
        <v>272</v>
      </c>
      <c r="B34" s="7">
        <v>40262</v>
      </c>
      <c r="C34" s="8">
        <v>44.795499999999997</v>
      </c>
      <c r="D34" s="9">
        <v>41.35</v>
      </c>
      <c r="E34" s="10">
        <v>14.0313</v>
      </c>
      <c r="F34" s="11">
        <v>7.13367478445742</v>
      </c>
      <c r="G34" s="11">
        <v>7.7586201672156996</v>
      </c>
      <c r="H34" s="11">
        <v>7.3591256230669497</v>
      </c>
      <c r="I34" s="12">
        <v>7.3630247818165104</v>
      </c>
      <c r="J34" s="11">
        <v>-9.9113372671879603</v>
      </c>
      <c r="K34" s="11">
        <v>2.2880679118786298</v>
      </c>
      <c r="L34" s="11">
        <v>5.1891118407737702</v>
      </c>
      <c r="M34" s="11"/>
      <c r="N34" s="11">
        <v>5.5569326537296497</v>
      </c>
      <c r="O34" s="40">
        <v>31</v>
      </c>
      <c r="P34" s="40">
        <v>36</v>
      </c>
      <c r="Q34" s="40">
        <v>34</v>
      </c>
      <c r="R34" s="40">
        <v>37</v>
      </c>
      <c r="S34" s="40">
        <v>36</v>
      </c>
      <c r="T34" s="40">
        <v>35</v>
      </c>
      <c r="U34" s="40"/>
      <c r="V34" s="11">
        <v>39.216961875925001</v>
      </c>
      <c r="W34" s="11">
        <v>0</v>
      </c>
      <c r="X34" s="11">
        <v>0</v>
      </c>
      <c r="Y34" s="19">
        <v>6.85</v>
      </c>
    </row>
    <row r="35" spans="1:25">
      <c r="A35" s="15" t="s">
        <v>273</v>
      </c>
      <c r="B35" s="7">
        <v>37378</v>
      </c>
      <c r="C35" s="8">
        <v>2877.4956000000002</v>
      </c>
      <c r="D35" s="9">
        <v>2990.79</v>
      </c>
      <c r="E35" s="10">
        <v>28.744199999999999</v>
      </c>
      <c r="F35" s="11">
        <v>7.1127476460946397</v>
      </c>
      <c r="G35" s="11">
        <v>8.8631446975252697</v>
      </c>
      <c r="H35" s="11">
        <v>8.4126720298820299</v>
      </c>
      <c r="I35" s="12">
        <v>8.3857361323869206</v>
      </c>
      <c r="J35" s="11">
        <v>8.4084320364927301</v>
      </c>
      <c r="K35" s="11">
        <v>8.2837932149533398</v>
      </c>
      <c r="L35" s="11">
        <v>8.7635734915238999</v>
      </c>
      <c r="M35" s="11">
        <v>8.4178436185858008</v>
      </c>
      <c r="N35" s="11">
        <v>7.73913106588875</v>
      </c>
      <c r="O35" s="40">
        <v>32</v>
      </c>
      <c r="P35" s="40">
        <v>17</v>
      </c>
      <c r="Q35" s="40">
        <v>19</v>
      </c>
      <c r="R35" s="40">
        <v>21</v>
      </c>
      <c r="S35" s="40">
        <v>27</v>
      </c>
      <c r="T35" s="40">
        <v>25</v>
      </c>
      <c r="U35" s="40">
        <v>14</v>
      </c>
      <c r="V35" s="11">
        <v>77.423703141482903</v>
      </c>
      <c r="W35" s="11">
        <v>2.85</v>
      </c>
      <c r="X35" s="11">
        <v>1.35</v>
      </c>
      <c r="Y35" s="19">
        <v>8.3699999999999992</v>
      </c>
    </row>
    <row r="36" spans="1:25">
      <c r="A36" s="15" t="s">
        <v>274</v>
      </c>
      <c r="B36" s="7">
        <v>39513</v>
      </c>
      <c r="C36" s="8">
        <v>1905.5</v>
      </c>
      <c r="D36" s="9">
        <v>2121.9499999999998</v>
      </c>
      <c r="E36" s="10">
        <v>1910.16</v>
      </c>
      <c r="F36" s="11">
        <v>8.6362451992547395</v>
      </c>
      <c r="G36" s="11">
        <v>9.3361922897520593</v>
      </c>
      <c r="H36" s="11">
        <v>8.64336595959238</v>
      </c>
      <c r="I36" s="12">
        <v>8.4704830066772896</v>
      </c>
      <c r="J36" s="11">
        <v>8.8741053568965196</v>
      </c>
      <c r="K36" s="11">
        <v>8.6540884491471903</v>
      </c>
      <c r="L36" s="11">
        <v>8.9192786288819796</v>
      </c>
      <c r="M36" s="11"/>
      <c r="N36" s="11">
        <v>8.0942162940694296</v>
      </c>
      <c r="O36" s="40">
        <v>9</v>
      </c>
      <c r="P36" s="40">
        <v>10</v>
      </c>
      <c r="Q36" s="40">
        <v>11</v>
      </c>
      <c r="R36" s="40">
        <v>9</v>
      </c>
      <c r="S36" s="40">
        <v>16</v>
      </c>
      <c r="T36" s="40">
        <v>21</v>
      </c>
      <c r="U36" s="40"/>
      <c r="V36" s="11">
        <v>83.391840176856604</v>
      </c>
      <c r="W36" s="11">
        <v>0.56000000000000005</v>
      </c>
      <c r="X36" s="11">
        <v>0.94</v>
      </c>
      <c r="Y36" s="19">
        <v>9.2899999999999991</v>
      </c>
    </row>
    <row r="37" spans="1:25">
      <c r="A37" s="15" t="s">
        <v>275</v>
      </c>
      <c r="B37" s="7">
        <v>39345</v>
      </c>
      <c r="C37" s="8">
        <v>22.0822</v>
      </c>
      <c r="D37" s="9">
        <v>22.23</v>
      </c>
      <c r="E37" s="10">
        <v>18.8504</v>
      </c>
      <c r="F37" s="11">
        <v>7.2840429809072198</v>
      </c>
      <c r="G37" s="11">
        <v>8.2870384172706508</v>
      </c>
      <c r="H37" s="11">
        <v>7.5746328233479998</v>
      </c>
      <c r="I37" s="12">
        <v>7.5333008072636503</v>
      </c>
      <c r="J37" s="11">
        <v>7.5445959998875303</v>
      </c>
      <c r="K37" s="11">
        <v>7.8970627509574696</v>
      </c>
      <c r="L37" s="11">
        <v>8.1519934996461707</v>
      </c>
      <c r="M37" s="11"/>
      <c r="N37" s="11">
        <v>7.49155340490237</v>
      </c>
      <c r="O37" s="40">
        <v>26</v>
      </c>
      <c r="P37" s="40">
        <v>29</v>
      </c>
      <c r="Q37" s="40">
        <v>31</v>
      </c>
      <c r="R37" s="40">
        <v>34</v>
      </c>
      <c r="S37" s="40">
        <v>33</v>
      </c>
      <c r="T37" s="40">
        <v>34</v>
      </c>
      <c r="U37" s="40"/>
      <c r="V37" s="11">
        <v>85.984427641610907</v>
      </c>
      <c r="W37" s="11">
        <v>0.6</v>
      </c>
      <c r="X37" s="11">
        <v>0.75</v>
      </c>
      <c r="Y37" s="19">
        <v>7.59</v>
      </c>
    </row>
    <row r="38" spans="1:25">
      <c r="A38" s="15" t="s">
        <v>276</v>
      </c>
      <c r="B38" s="7">
        <v>40904</v>
      </c>
      <c r="C38" s="8">
        <v>1742.5472</v>
      </c>
      <c r="D38" s="9">
        <v>1740.48</v>
      </c>
      <c r="E38" s="10">
        <v>14.7232</v>
      </c>
      <c r="F38" s="11">
        <v>7.4926174076378498</v>
      </c>
      <c r="G38" s="11">
        <v>8.7064158144360793</v>
      </c>
      <c r="H38" s="11">
        <v>7.6129950618583697</v>
      </c>
      <c r="I38" s="12">
        <v>7.5935321064340604</v>
      </c>
      <c r="J38" s="11">
        <v>8.1463757470179097</v>
      </c>
      <c r="K38" s="11">
        <v>8.6094476174478807</v>
      </c>
      <c r="L38" s="11"/>
      <c r="M38" s="11"/>
      <c r="N38" s="11">
        <v>8.9681960004995407</v>
      </c>
      <c r="O38" s="40">
        <v>20</v>
      </c>
      <c r="P38" s="40">
        <v>23</v>
      </c>
      <c r="Q38" s="40">
        <v>30</v>
      </c>
      <c r="R38" s="40">
        <v>27</v>
      </c>
      <c r="S38" s="40">
        <v>21</v>
      </c>
      <c r="T38" s="40"/>
      <c r="U38" s="40"/>
      <c r="V38" s="11">
        <v>80.029500992769897</v>
      </c>
      <c r="W38" s="11">
        <v>1.63</v>
      </c>
      <c r="X38" s="11">
        <v>0.69</v>
      </c>
      <c r="Y38" s="19">
        <v>7.87</v>
      </c>
    </row>
    <row r="39" spans="1:25">
      <c r="A39" s="15" t="s">
        <v>277</v>
      </c>
      <c r="B39" s="7">
        <v>40516</v>
      </c>
      <c r="C39" s="8">
        <v>321.67340000000002</v>
      </c>
      <c r="D39" s="9">
        <v>349.95</v>
      </c>
      <c r="E39" s="10">
        <v>16.126799999999999</v>
      </c>
      <c r="F39" s="11">
        <v>9.0863315892709107</v>
      </c>
      <c r="G39" s="11">
        <v>9.1182789810211293</v>
      </c>
      <c r="H39" s="11">
        <v>8.8911258070951096</v>
      </c>
      <c r="I39" s="12">
        <v>8.9049238080225503</v>
      </c>
      <c r="J39" s="11">
        <v>9.2346771224205408</v>
      </c>
      <c r="K39" s="11">
        <v>8.8920672992600593</v>
      </c>
      <c r="L39" s="11">
        <v>9.0242636693269596</v>
      </c>
      <c r="M39" s="11"/>
      <c r="N39" s="11">
        <v>8.9635012551019209</v>
      </c>
      <c r="O39" s="40">
        <v>6</v>
      </c>
      <c r="P39" s="40">
        <v>11</v>
      </c>
      <c r="Q39" s="40">
        <v>8</v>
      </c>
      <c r="R39" s="40">
        <v>5</v>
      </c>
      <c r="S39" s="40">
        <v>10</v>
      </c>
      <c r="T39" s="40">
        <v>16</v>
      </c>
      <c r="U39" s="40"/>
      <c r="V39" s="11">
        <v>77.350309873193197</v>
      </c>
      <c r="W39" s="11">
        <v>1.37</v>
      </c>
      <c r="X39" s="11">
        <v>1.49</v>
      </c>
      <c r="Y39" s="19">
        <v>10.14</v>
      </c>
    </row>
    <row r="40" spans="1:25">
      <c r="A40" s="15" t="s">
        <v>151</v>
      </c>
      <c r="B40" s="7">
        <v>37776</v>
      </c>
      <c r="C40" s="8">
        <v>1136.0422000000001</v>
      </c>
      <c r="D40" s="9">
        <v>1239.8900000000001</v>
      </c>
      <c r="E40" s="10">
        <v>23.4984</v>
      </c>
      <c r="F40" s="11">
        <v>7.0772188294953802</v>
      </c>
      <c r="G40" s="11">
        <v>8.2575280774298303</v>
      </c>
      <c r="H40" s="11">
        <v>7.9020029874313797</v>
      </c>
      <c r="I40" s="12">
        <v>7.8005094446005403</v>
      </c>
      <c r="J40" s="11">
        <v>7.7703653169797402</v>
      </c>
      <c r="K40" s="11">
        <v>8.2146397107226701</v>
      </c>
      <c r="L40" s="11">
        <v>8.22569599678347</v>
      </c>
      <c r="M40" s="11">
        <v>7.3836233659051498</v>
      </c>
      <c r="N40" s="11">
        <v>6.7529584955387598</v>
      </c>
      <c r="O40" s="40">
        <v>33</v>
      </c>
      <c r="P40" s="40">
        <v>31</v>
      </c>
      <c r="Q40" s="40">
        <v>28</v>
      </c>
      <c r="R40" s="40">
        <v>30</v>
      </c>
      <c r="S40" s="40">
        <v>29</v>
      </c>
      <c r="T40" s="40">
        <v>32</v>
      </c>
      <c r="U40" s="40">
        <v>20</v>
      </c>
      <c r="V40" s="11">
        <v>97.580380374341502</v>
      </c>
      <c r="W40" s="11">
        <v>0.73</v>
      </c>
      <c r="X40" s="11">
        <v>1.3</v>
      </c>
      <c r="Y40" s="19">
        <v>8.4700000000000006</v>
      </c>
    </row>
    <row r="41" spans="1:25">
      <c r="A41" s="15" t="s">
        <v>278</v>
      </c>
      <c r="B41" s="7">
        <v>40408</v>
      </c>
      <c r="C41" s="8">
        <v>73.347129422999998</v>
      </c>
      <c r="D41" s="9">
        <v>73.52</v>
      </c>
      <c r="E41" s="10">
        <v>17.002800000000001</v>
      </c>
      <c r="F41" s="11">
        <v>6.5175437994054199</v>
      </c>
      <c r="G41" s="11">
        <v>7.6207265213643796</v>
      </c>
      <c r="H41" s="11">
        <v>7.1928288732551904</v>
      </c>
      <c r="I41" s="12">
        <v>7.1102314111134204</v>
      </c>
      <c r="J41" s="11">
        <v>7.51279334831034</v>
      </c>
      <c r="K41" s="11">
        <v>8.2181693193815093</v>
      </c>
      <c r="L41" s="11">
        <v>9.0328284488281998</v>
      </c>
      <c r="M41" s="11"/>
      <c r="N41" s="11">
        <v>9.4757022382226292</v>
      </c>
      <c r="O41" s="40">
        <v>37</v>
      </c>
      <c r="P41" s="40">
        <v>37</v>
      </c>
      <c r="Q41" s="40">
        <v>35</v>
      </c>
      <c r="R41" s="40">
        <v>35</v>
      </c>
      <c r="S41" s="40">
        <v>28</v>
      </c>
      <c r="T41" s="40">
        <v>15</v>
      </c>
      <c r="U41" s="40"/>
      <c r="V41" s="11">
        <v>95.939742729158894</v>
      </c>
      <c r="W41" s="11">
        <v>0.88</v>
      </c>
      <c r="X41" s="11">
        <v>1.25</v>
      </c>
      <c r="Y41" s="19">
        <v>7.84</v>
      </c>
    </row>
    <row r="42" spans="1:25">
      <c r="A42" s="15" t="s">
        <v>279</v>
      </c>
      <c r="B42" s="7">
        <v>37754</v>
      </c>
      <c r="C42" s="8">
        <v>141.75122123400001</v>
      </c>
      <c r="D42" s="9">
        <v>165.11</v>
      </c>
      <c r="E42" s="10">
        <v>26.954899999999999</v>
      </c>
      <c r="F42" s="11">
        <v>7.2783030971801796</v>
      </c>
      <c r="G42" s="11">
        <v>8.7503399940540501</v>
      </c>
      <c r="H42" s="11">
        <v>8.5887856537652105</v>
      </c>
      <c r="I42" s="12">
        <v>8.5915688595635409</v>
      </c>
      <c r="J42" s="11">
        <v>8.7221773330760293</v>
      </c>
      <c r="K42" s="11">
        <v>8.4413093413924702</v>
      </c>
      <c r="L42" s="11">
        <v>9.0128944521131995</v>
      </c>
      <c r="M42" s="11">
        <v>8.5166372666798598</v>
      </c>
      <c r="N42" s="11">
        <v>7.8293960419064899</v>
      </c>
      <c r="O42" s="40">
        <v>27</v>
      </c>
      <c r="P42" s="40">
        <v>21</v>
      </c>
      <c r="Q42" s="40">
        <v>16</v>
      </c>
      <c r="R42" s="40">
        <v>10</v>
      </c>
      <c r="S42" s="40">
        <v>26</v>
      </c>
      <c r="T42" s="40">
        <v>17</v>
      </c>
      <c r="U42" s="40">
        <v>13</v>
      </c>
      <c r="V42" s="11">
        <v>67.008745390658902</v>
      </c>
      <c r="W42" s="11">
        <v>2.4300000000000002</v>
      </c>
      <c r="X42" s="11">
        <v>1.21</v>
      </c>
      <c r="Y42" s="19">
        <v>8.42</v>
      </c>
    </row>
    <row r="43" spans="1:25">
      <c r="A43" s="15" t="s">
        <v>280</v>
      </c>
      <c r="B43" s="7">
        <v>37608</v>
      </c>
      <c r="C43" s="8">
        <v>10091.2804</v>
      </c>
      <c r="D43" s="9">
        <v>10689.78</v>
      </c>
      <c r="E43" s="10">
        <v>28.846399999999999</v>
      </c>
      <c r="F43" s="11">
        <v>7.6990958196997497</v>
      </c>
      <c r="G43" s="11">
        <v>8.9193530647290409</v>
      </c>
      <c r="H43" s="11">
        <v>8.5996770397297002</v>
      </c>
      <c r="I43" s="12">
        <v>8.5610623882506403</v>
      </c>
      <c r="J43" s="11">
        <v>8.5770512167227206</v>
      </c>
      <c r="K43" s="11">
        <v>8.8365987825812908</v>
      </c>
      <c r="L43" s="11">
        <v>9.1184852195170105</v>
      </c>
      <c r="M43" s="11">
        <v>8.8500736287367108</v>
      </c>
      <c r="N43" s="11">
        <v>8.1420564256720702</v>
      </c>
      <c r="O43" s="40">
        <v>17</v>
      </c>
      <c r="P43" s="40">
        <v>15</v>
      </c>
      <c r="Q43" s="40">
        <v>14</v>
      </c>
      <c r="R43" s="40">
        <v>17</v>
      </c>
      <c r="S43" s="40">
        <v>14</v>
      </c>
      <c r="T43" s="40">
        <v>14</v>
      </c>
      <c r="U43" s="40">
        <v>7</v>
      </c>
      <c r="V43" s="11">
        <v>66.685902454849895</v>
      </c>
      <c r="W43" s="11">
        <v>3.08</v>
      </c>
      <c r="X43" s="11">
        <v>1.03</v>
      </c>
      <c r="Y43" s="19">
        <v>8.1</v>
      </c>
    </row>
    <row r="44" spans="1:25">
      <c r="A44" s="15" t="s">
        <v>281</v>
      </c>
      <c r="B44" s="7">
        <v>39289</v>
      </c>
      <c r="C44" s="8">
        <v>4345.3005999999996</v>
      </c>
      <c r="D44" s="9">
        <v>4576.7700000000004</v>
      </c>
      <c r="E44" s="10">
        <v>19.982900000000001</v>
      </c>
      <c r="F44" s="11">
        <v>7.4592641845340903</v>
      </c>
      <c r="G44" s="11">
        <v>8.9505232209718795</v>
      </c>
      <c r="H44" s="11">
        <v>8.6330529152300208</v>
      </c>
      <c r="I44" s="12">
        <v>8.6135297920988592</v>
      </c>
      <c r="J44" s="11">
        <v>8.6308050918856107</v>
      </c>
      <c r="K44" s="11">
        <v>8.5459598677304296</v>
      </c>
      <c r="L44" s="11">
        <v>8.9231369832083907</v>
      </c>
      <c r="M44" s="11"/>
      <c r="N44" s="11">
        <v>8.0620036062818397</v>
      </c>
      <c r="O44" s="40">
        <v>21</v>
      </c>
      <c r="P44" s="40">
        <v>14</v>
      </c>
      <c r="Q44" s="40">
        <v>13</v>
      </c>
      <c r="R44" s="40">
        <v>12</v>
      </c>
      <c r="S44" s="40">
        <v>23</v>
      </c>
      <c r="T44" s="40">
        <v>20</v>
      </c>
      <c r="U44" s="40"/>
      <c r="V44" s="11">
        <v>71.922235314435099</v>
      </c>
      <c r="W44" s="11">
        <v>2.77</v>
      </c>
      <c r="X44" s="11">
        <v>0.71</v>
      </c>
      <c r="Y44" s="19">
        <v>7.99</v>
      </c>
    </row>
    <row r="45" spans="1:25">
      <c r="A45" s="15" t="s">
        <v>282</v>
      </c>
      <c r="B45" s="7">
        <v>37503</v>
      </c>
      <c r="C45" s="8">
        <v>836.67106307799997</v>
      </c>
      <c r="D45" s="9">
        <v>872.41</v>
      </c>
      <c r="E45" s="10">
        <v>26.4114</v>
      </c>
      <c r="F45" s="11">
        <v>7.2304211015536</v>
      </c>
      <c r="G45" s="11">
        <v>8.4947956584682291</v>
      </c>
      <c r="H45" s="11">
        <v>8.0457821371594793</v>
      </c>
      <c r="I45" s="12">
        <v>8.1353575936122997</v>
      </c>
      <c r="J45" s="11">
        <v>7.7680083762887504</v>
      </c>
      <c r="K45" s="11">
        <v>8.5293412425109505</v>
      </c>
      <c r="L45" s="11">
        <v>9.7044053041149994</v>
      </c>
      <c r="M45" s="11">
        <v>7.8545228447496998</v>
      </c>
      <c r="N45" s="11">
        <v>7.2793488170054896</v>
      </c>
      <c r="O45" s="40">
        <v>28</v>
      </c>
      <c r="P45" s="40">
        <v>26</v>
      </c>
      <c r="Q45" s="40">
        <v>26</v>
      </c>
      <c r="R45" s="40">
        <v>31</v>
      </c>
      <c r="S45" s="40">
        <v>25</v>
      </c>
      <c r="T45" s="40">
        <v>4</v>
      </c>
      <c r="U45" s="40">
        <v>17</v>
      </c>
      <c r="V45" s="11">
        <v>73.095326153571094</v>
      </c>
      <c r="W45" s="11">
        <v>2.52</v>
      </c>
      <c r="X45" s="11">
        <v>1.47</v>
      </c>
      <c r="Y45" s="19">
        <v>7.82</v>
      </c>
    </row>
    <row r="46" spans="1:25">
      <c r="A46" s="15" t="s">
        <v>283</v>
      </c>
      <c r="B46" s="7">
        <v>37476</v>
      </c>
      <c r="C46" s="8">
        <v>5000.2391244802002</v>
      </c>
      <c r="D46" s="9">
        <v>5064.62</v>
      </c>
      <c r="E46" s="10">
        <v>28.696100000000001</v>
      </c>
      <c r="F46" s="11">
        <v>7.5193962445160301</v>
      </c>
      <c r="G46" s="11">
        <v>8.6232063540712804</v>
      </c>
      <c r="H46" s="11">
        <v>8.1664297040547495</v>
      </c>
      <c r="I46" s="12">
        <v>8.2048851458852603</v>
      </c>
      <c r="J46" s="11">
        <v>8.3723823178730097</v>
      </c>
      <c r="K46" s="11">
        <v>8.9121880579775308</v>
      </c>
      <c r="L46" s="11">
        <v>9.1921102763198501</v>
      </c>
      <c r="M46" s="11">
        <v>8.5759879893544593</v>
      </c>
      <c r="N46" s="11">
        <v>7.8814160681139898</v>
      </c>
      <c r="O46" s="40">
        <v>19</v>
      </c>
      <c r="P46" s="40">
        <v>24</v>
      </c>
      <c r="Q46" s="40">
        <v>25</v>
      </c>
      <c r="R46" s="40">
        <v>23</v>
      </c>
      <c r="S46" s="40">
        <v>9</v>
      </c>
      <c r="T46" s="40">
        <v>11</v>
      </c>
      <c r="U46" s="40">
        <v>12</v>
      </c>
      <c r="V46" s="11">
        <v>73.801499891488106</v>
      </c>
      <c r="W46" s="11">
        <v>2.68</v>
      </c>
      <c r="X46" s="11">
        <v>1.08</v>
      </c>
      <c r="Y46" s="19">
        <v>7.85</v>
      </c>
    </row>
    <row r="47" spans="1:25">
      <c r="A47" s="15" t="s">
        <v>284</v>
      </c>
      <c r="B47" s="7">
        <v>37121</v>
      </c>
      <c r="C47" s="8">
        <v>423.45269999999999</v>
      </c>
      <c r="D47" s="9">
        <v>421.47</v>
      </c>
      <c r="E47" s="10">
        <v>2715.7040000000002</v>
      </c>
      <c r="F47" s="11">
        <v>7.3059625924190303</v>
      </c>
      <c r="G47" s="11">
        <v>8.1142089929918892</v>
      </c>
      <c r="H47" s="11">
        <v>8.2301770148323499</v>
      </c>
      <c r="I47" s="12">
        <v>8.1818184673688794</v>
      </c>
      <c r="J47" s="11">
        <v>8.4705054896893905</v>
      </c>
      <c r="K47" s="11">
        <v>9.3586595682023201</v>
      </c>
      <c r="L47" s="11">
        <v>9.6792840064135994</v>
      </c>
      <c r="M47" s="11">
        <v>7.3511408063650103</v>
      </c>
      <c r="N47" s="11">
        <v>6.9501336930853901</v>
      </c>
      <c r="O47" s="40">
        <v>25</v>
      </c>
      <c r="P47" s="40">
        <v>33</v>
      </c>
      <c r="Q47" s="40">
        <v>23</v>
      </c>
      <c r="R47" s="40">
        <v>20</v>
      </c>
      <c r="S47" s="40">
        <v>5</v>
      </c>
      <c r="T47" s="40">
        <v>5</v>
      </c>
      <c r="U47" s="40">
        <v>21</v>
      </c>
      <c r="V47" s="11">
        <v>99.611740599823307</v>
      </c>
      <c r="W47" s="11">
        <v>7.0000000000000007E-2</v>
      </c>
      <c r="X47" s="11">
        <v>0.8</v>
      </c>
      <c r="Y47" s="19">
        <v>7.71</v>
      </c>
    </row>
    <row r="48" spans="1:25">
      <c r="A48" s="15" t="s">
        <v>285</v>
      </c>
      <c r="B48" s="7">
        <v>37798</v>
      </c>
      <c r="C48" s="8">
        <v>6386.0312999999996</v>
      </c>
      <c r="D48" s="9">
        <v>6666.57</v>
      </c>
      <c r="E48" s="10">
        <v>26.870699999999999</v>
      </c>
      <c r="F48" s="11">
        <v>7.8604899890328896</v>
      </c>
      <c r="G48" s="11">
        <v>8.5608002904727094</v>
      </c>
      <c r="H48" s="11">
        <v>7.5745016606298901</v>
      </c>
      <c r="I48" s="12">
        <v>7.5386342880164197</v>
      </c>
      <c r="J48" s="11">
        <v>8.2150280074031894</v>
      </c>
      <c r="K48" s="11">
        <v>8.8447246357567408</v>
      </c>
      <c r="L48" s="11">
        <v>9.4297727049243605</v>
      </c>
      <c r="M48" s="11">
        <v>8.6431154891681405</v>
      </c>
      <c r="N48" s="11">
        <v>7.8913682118748802</v>
      </c>
      <c r="O48" s="40">
        <v>15</v>
      </c>
      <c r="P48" s="40">
        <v>25</v>
      </c>
      <c r="Q48" s="40">
        <v>32</v>
      </c>
      <c r="R48" s="40">
        <v>26</v>
      </c>
      <c r="S48" s="40">
        <v>13</v>
      </c>
      <c r="T48" s="40">
        <v>8</v>
      </c>
      <c r="U48" s="40">
        <v>11</v>
      </c>
      <c r="V48" s="11">
        <v>61.323848768836001</v>
      </c>
      <c r="W48" s="11">
        <v>2.4525000000000001</v>
      </c>
      <c r="X48" s="11">
        <v>0.89</v>
      </c>
      <c r="Y48" s="19">
        <v>8.2799999999999994</v>
      </c>
    </row>
    <row r="49" spans="1:25">
      <c r="A49" s="41" t="s">
        <v>91</v>
      </c>
      <c r="B49" s="13"/>
      <c r="C49" s="13"/>
      <c r="D49" s="13"/>
      <c r="E49" s="42">
        <f t="shared" ref="E49:N49" si="0">SUMPRODUCT($D12:$D48,E12:E48)/SUMIF(E12:E48,"&lt;&gt;"&amp;"",$D12:$D48)</f>
        <v>413.6284573185477</v>
      </c>
      <c r="F49" s="42">
        <f t="shared" si="0"/>
        <v>7.9869298793336583</v>
      </c>
      <c r="G49" s="42">
        <f t="shared" si="0"/>
        <v>9.26854643174571</v>
      </c>
      <c r="H49" s="42">
        <f t="shared" si="0"/>
        <v>8.3435961201285043</v>
      </c>
      <c r="I49" s="42">
        <f t="shared" si="0"/>
        <v>8.3154216477794378</v>
      </c>
      <c r="J49" s="42">
        <f t="shared" si="0"/>
        <v>8.5467421134862711</v>
      </c>
      <c r="K49" s="42">
        <f t="shared" si="0"/>
        <v>8.927866169109242</v>
      </c>
      <c r="L49" s="42">
        <f t="shared" si="0"/>
        <v>9.2230074196505569</v>
      </c>
      <c r="M49" s="42">
        <f t="shared" si="0"/>
        <v>8.7250901010539401</v>
      </c>
      <c r="N49" s="42">
        <f t="shared" si="0"/>
        <v>8.2477281275894345</v>
      </c>
      <c r="O49" s="13"/>
      <c r="P49" s="13"/>
      <c r="Q49" s="13"/>
      <c r="R49" s="13"/>
      <c r="S49" s="13"/>
      <c r="T49" s="13"/>
      <c r="U49" s="13"/>
      <c r="V49" s="13"/>
      <c r="W49" s="43"/>
      <c r="X49" s="13"/>
      <c r="Y49" s="20"/>
    </row>
    <row r="50" spans="1:25">
      <c r="A50" s="44" t="s">
        <v>92</v>
      </c>
      <c r="B50" s="13"/>
      <c r="C50" s="13"/>
      <c r="D50" s="13"/>
      <c r="E50" s="13"/>
      <c r="F50" s="45">
        <f t="shared" ref="F50:N50" si="1">MAX(F12:F48)</f>
        <v>9.4242355330912595</v>
      </c>
      <c r="G50" s="45">
        <f t="shared" si="1"/>
        <v>11.266712821391099</v>
      </c>
      <c r="H50" s="45">
        <f t="shared" si="1"/>
        <v>10.071131856549201</v>
      </c>
      <c r="I50" s="45">
        <f t="shared" si="1"/>
        <v>10.2152793551336</v>
      </c>
      <c r="J50" s="45">
        <f t="shared" si="1"/>
        <v>9.7756619074012203</v>
      </c>
      <c r="K50" s="45">
        <f t="shared" si="1"/>
        <v>10.261847899723801</v>
      </c>
      <c r="L50" s="45">
        <f t="shared" si="1"/>
        <v>10.0731690639045</v>
      </c>
      <c r="M50" s="45">
        <f t="shared" si="1"/>
        <v>9.1886254741047093</v>
      </c>
      <c r="N50" s="45">
        <f t="shared" si="1"/>
        <v>9.5340988134146905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20"/>
    </row>
    <row r="51" spans="1:25">
      <c r="A51" s="44" t="s">
        <v>93</v>
      </c>
      <c r="B51" s="13"/>
      <c r="C51" s="13"/>
      <c r="D51" s="13"/>
      <c r="E51" s="13"/>
      <c r="F51" s="45">
        <f t="shared" ref="F51:N51" si="2">MIN(F12:F48)</f>
        <v>6.5175437994054199</v>
      </c>
      <c r="G51" s="45">
        <f t="shared" si="2"/>
        <v>7.6207265213643796</v>
      </c>
      <c r="H51" s="45">
        <f t="shared" si="2"/>
        <v>5.0826922557840604</v>
      </c>
      <c r="I51" s="45">
        <f t="shared" si="2"/>
        <v>4.9055728940374497</v>
      </c>
      <c r="J51" s="45">
        <f t="shared" si="2"/>
        <v>-9.9113372671879603</v>
      </c>
      <c r="K51" s="45">
        <f t="shared" si="2"/>
        <v>2.2880679118786298</v>
      </c>
      <c r="L51" s="45">
        <f t="shared" si="2"/>
        <v>5.1891118407737702</v>
      </c>
      <c r="M51" s="45">
        <f t="shared" si="2"/>
        <v>7.3511408063650103</v>
      </c>
      <c r="N51" s="45">
        <f t="shared" si="2"/>
        <v>5.5569326537296497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20"/>
    </row>
    <row r="52" spans="1:25">
      <c r="A52" s="44" t="s">
        <v>94</v>
      </c>
      <c r="B52" s="13"/>
      <c r="C52" s="13"/>
      <c r="D52" s="13"/>
      <c r="E52" s="13"/>
      <c r="F52" s="45">
        <f t="shared" ref="F52:N52" si="3">MEDIAN(F12:F48)</f>
        <v>7.5193962445160301</v>
      </c>
      <c r="G52" s="45">
        <f t="shared" si="3"/>
        <v>8.8129456642907495</v>
      </c>
      <c r="H52" s="45">
        <f t="shared" si="3"/>
        <v>8.4126720298820299</v>
      </c>
      <c r="I52" s="45">
        <f t="shared" si="3"/>
        <v>8.3810838531267908</v>
      </c>
      <c r="J52" s="45">
        <f t="shared" si="3"/>
        <v>8.4802414667398693</v>
      </c>
      <c r="K52" s="45">
        <f t="shared" si="3"/>
        <v>8.6275866795663809</v>
      </c>
      <c r="L52" s="45">
        <f t="shared" si="3"/>
        <v>8.9520551983093508</v>
      </c>
      <c r="M52" s="45">
        <f t="shared" si="3"/>
        <v>8.6431154891681405</v>
      </c>
      <c r="N52" s="45">
        <f t="shared" si="3"/>
        <v>7.9977431969783899</v>
      </c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20"/>
    </row>
    <row r="53" spans="1:25">
      <c r="A53" s="46" t="s">
        <v>95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21"/>
    </row>
    <row r="54" spans="1:25">
      <c r="A54" s="15" t="s">
        <v>28</v>
      </c>
      <c r="B54" s="16"/>
      <c r="C54" s="17"/>
      <c r="D54" s="11"/>
      <c r="E54" s="11">
        <v>2594.2148582734399</v>
      </c>
      <c r="F54" s="11">
        <v>8.6233154391103408</v>
      </c>
      <c r="G54" s="11">
        <v>9.8120957753784595</v>
      </c>
      <c r="H54" s="11">
        <v>9.4952323791218696</v>
      </c>
      <c r="I54" s="11">
        <v>9.5849366492644794</v>
      </c>
      <c r="J54" s="11">
        <v>9.8126662356469598</v>
      </c>
      <c r="K54" s="11">
        <v>8.7618478059418905</v>
      </c>
      <c r="L54" s="11">
        <v>8.9743380327770694</v>
      </c>
      <c r="M54" s="11">
        <v>7.46733546943645</v>
      </c>
      <c r="N54" s="11"/>
      <c r="O54" s="47"/>
      <c r="P54" s="47"/>
      <c r="Q54" s="47"/>
      <c r="R54" s="47"/>
      <c r="S54" s="47"/>
      <c r="T54" s="47"/>
      <c r="U54" s="47"/>
      <c r="V54" s="11"/>
      <c r="W54" s="11"/>
      <c r="X54" s="11"/>
      <c r="Y54" s="19"/>
    </row>
    <row r="55" spans="1:25">
      <c r="A55" s="15" t="s">
        <v>30</v>
      </c>
      <c r="B55" s="16"/>
      <c r="C55" s="17"/>
      <c r="D55" s="11"/>
      <c r="E55" s="11">
        <v>2552.4549708129998</v>
      </c>
      <c r="F55" s="11">
        <v>7.5453675893776797</v>
      </c>
      <c r="G55" s="11">
        <v>7.9598596926214302</v>
      </c>
      <c r="H55" s="11">
        <v>7.8356830480445696</v>
      </c>
      <c r="I55" s="11">
        <v>7.7757267202079001</v>
      </c>
      <c r="J55" s="11">
        <v>7.8696957165401704</v>
      </c>
      <c r="K55" s="11">
        <v>8.7580391221588698</v>
      </c>
      <c r="L55" s="11">
        <v>8.6153890291103004</v>
      </c>
      <c r="M55" s="11">
        <v>7.5869612233163899</v>
      </c>
      <c r="N55" s="11"/>
      <c r="O55" s="47"/>
      <c r="P55" s="47"/>
      <c r="Q55" s="47"/>
      <c r="R55" s="47"/>
      <c r="S55" s="47"/>
      <c r="T55" s="47"/>
      <c r="U55" s="47"/>
      <c r="V55" s="11"/>
      <c r="W55" s="11"/>
      <c r="X55" s="11"/>
      <c r="Y55" s="19"/>
    </row>
    <row r="56" spans="1:25">
      <c r="A56" s="29" t="s">
        <v>27</v>
      </c>
      <c r="B56" s="30"/>
      <c r="C56" s="31"/>
      <c r="D56" s="32"/>
      <c r="E56" s="32">
        <v>2694.92308136877</v>
      </c>
      <c r="F56" s="32">
        <v>8.79593129207022</v>
      </c>
      <c r="G56" s="32">
        <v>9.4763602678068093</v>
      </c>
      <c r="H56" s="32">
        <v>8.8870071472499905</v>
      </c>
      <c r="I56" s="32">
        <v>8.8621685447596406</v>
      </c>
      <c r="J56" s="32">
        <v>8.8391717919622508</v>
      </c>
      <c r="K56" s="32">
        <v>9.1139884466517405</v>
      </c>
      <c r="L56" s="32">
        <v>9.0749180500494298</v>
      </c>
      <c r="M56" s="32">
        <v>8.0545894861112597</v>
      </c>
      <c r="N56" s="32"/>
      <c r="O56" s="50"/>
      <c r="P56" s="50"/>
      <c r="Q56" s="50"/>
      <c r="R56" s="50"/>
      <c r="S56" s="50"/>
      <c r="T56" s="50"/>
      <c r="U56" s="50"/>
      <c r="V56" s="32"/>
      <c r="W56" s="32"/>
      <c r="X56" s="32"/>
      <c r="Y56" s="33"/>
    </row>
    <row r="57" spans="1:25" ht="15.75" thickBo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3"/>
    </row>
    <row r="58" spans="1:25" ht="16.5" thickTop="1" thickBot="1"/>
    <row r="59" spans="1:25" ht="20.25" thickTop="1" thickBot="1">
      <c r="A59" s="37" t="s">
        <v>286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9"/>
    </row>
    <row r="60" spans="1:25" ht="15.75" thickTop="1">
      <c r="A60" s="48" t="s">
        <v>287</v>
      </c>
      <c r="B60" s="22">
        <v>40200</v>
      </c>
      <c r="C60" s="23">
        <v>3364.5254</v>
      </c>
      <c r="D60" s="24">
        <v>3634.32</v>
      </c>
      <c r="E60" s="25">
        <v>16.6448</v>
      </c>
      <c r="F60" s="26">
        <v>7.4316570726921602</v>
      </c>
      <c r="G60" s="26">
        <v>8.9044665896043504</v>
      </c>
      <c r="H60" s="26">
        <v>8.6418670368904298</v>
      </c>
      <c r="I60" s="27">
        <v>8.6187469351193595</v>
      </c>
      <c r="J60" s="26">
        <v>8.5815065065438603</v>
      </c>
      <c r="K60" s="26">
        <v>8.5664678585246392</v>
      </c>
      <c r="L60" s="26">
        <v>8.8607120350439299</v>
      </c>
      <c r="M60" s="26"/>
      <c r="N60" s="26">
        <v>8.2425651913971691</v>
      </c>
      <c r="O60" s="49">
        <v>13</v>
      </c>
      <c r="P60" s="49">
        <v>10</v>
      </c>
      <c r="Q60" s="49">
        <v>6</v>
      </c>
      <c r="R60" s="49">
        <v>8</v>
      </c>
      <c r="S60" s="49">
        <v>11</v>
      </c>
      <c r="T60" s="49">
        <v>14</v>
      </c>
      <c r="U60" s="49"/>
      <c r="V60" s="26">
        <v>95.011167989923607</v>
      </c>
      <c r="W60" s="26">
        <v>2</v>
      </c>
      <c r="X60" s="26">
        <v>0.85</v>
      </c>
      <c r="Y60" s="28">
        <v>7.94</v>
      </c>
    </row>
    <row r="61" spans="1:25">
      <c r="A61" s="15" t="s">
        <v>288</v>
      </c>
      <c r="B61" s="7">
        <v>39573</v>
      </c>
      <c r="C61" s="8">
        <v>5297.4315999999999</v>
      </c>
      <c r="D61" s="9">
        <v>5603.71</v>
      </c>
      <c r="E61" s="10">
        <v>193.06659999999999</v>
      </c>
      <c r="F61" s="11">
        <v>8.7426229831599098</v>
      </c>
      <c r="G61" s="11">
        <v>10.378125875183899</v>
      </c>
      <c r="H61" s="11">
        <v>10.0705300553662</v>
      </c>
      <c r="I61" s="12">
        <v>10.2145735305479</v>
      </c>
      <c r="J61" s="11">
        <v>9.7752986574820593</v>
      </c>
      <c r="K61" s="11">
        <v>10.3553199367846</v>
      </c>
      <c r="L61" s="11">
        <v>10.0756447844263</v>
      </c>
      <c r="M61" s="11"/>
      <c r="N61" s="11">
        <v>8.4059565606899405</v>
      </c>
      <c r="O61" s="40">
        <v>3</v>
      </c>
      <c r="P61" s="40">
        <v>2</v>
      </c>
      <c r="Q61" s="40">
        <v>2</v>
      </c>
      <c r="R61" s="40">
        <v>2</v>
      </c>
      <c r="S61" s="40">
        <v>1</v>
      </c>
      <c r="T61" s="40">
        <v>1</v>
      </c>
      <c r="U61" s="40"/>
      <c r="V61" s="11">
        <v>48.879455621020497</v>
      </c>
      <c r="W61" s="11">
        <v>5.24</v>
      </c>
      <c r="X61" s="11">
        <v>0.6</v>
      </c>
      <c r="Y61" s="19">
        <v>8.1199999999999992</v>
      </c>
    </row>
    <row r="62" spans="1:25">
      <c r="A62" s="15" t="s">
        <v>289</v>
      </c>
      <c r="B62" s="7">
        <v>38243</v>
      </c>
      <c r="C62" s="8">
        <v>177.68629999999999</v>
      </c>
      <c r="D62" s="9">
        <v>159.58000000000001</v>
      </c>
      <c r="E62" s="10">
        <v>17.512499999999999</v>
      </c>
      <c r="F62" s="11">
        <v>8.1031861905035694</v>
      </c>
      <c r="G62" s="11">
        <v>8.8167921369978099</v>
      </c>
      <c r="H62" s="11">
        <v>7.9310335294597296</v>
      </c>
      <c r="I62" s="12">
        <v>7.9682168949772496</v>
      </c>
      <c r="J62" s="11">
        <v>8.1230104727921599</v>
      </c>
      <c r="K62" s="11">
        <v>8.46947612595579</v>
      </c>
      <c r="L62" s="11">
        <v>8.9086396191675501</v>
      </c>
      <c r="M62" s="11">
        <v>4.7434608817085202</v>
      </c>
      <c r="N62" s="11">
        <v>4.8654211253353896</v>
      </c>
      <c r="O62" s="40">
        <v>6</v>
      </c>
      <c r="P62" s="40">
        <v>11</v>
      </c>
      <c r="Q62" s="40">
        <v>14</v>
      </c>
      <c r="R62" s="40">
        <v>14</v>
      </c>
      <c r="S62" s="40">
        <v>14</v>
      </c>
      <c r="T62" s="40">
        <v>12</v>
      </c>
      <c r="U62" s="40">
        <v>7</v>
      </c>
      <c r="V62" s="11">
        <v>78.167800493302295</v>
      </c>
      <c r="W62" s="11">
        <v>2.61</v>
      </c>
      <c r="X62" s="11">
        <v>1.22</v>
      </c>
      <c r="Y62" s="19">
        <v>8.1</v>
      </c>
    </row>
    <row r="63" spans="1:25">
      <c r="A63" s="15" t="s">
        <v>290</v>
      </c>
      <c r="B63" s="7">
        <v>39903</v>
      </c>
      <c r="C63" s="8">
        <v>137.33529419999999</v>
      </c>
      <c r="D63" s="9">
        <v>133.59</v>
      </c>
      <c r="E63" s="10">
        <v>18.4102</v>
      </c>
      <c r="F63" s="11">
        <v>6.9672829667430198</v>
      </c>
      <c r="G63" s="11">
        <v>7.9227638106432803</v>
      </c>
      <c r="H63" s="11">
        <v>15.931797343957401</v>
      </c>
      <c r="I63" s="12">
        <v>16.253198691059001</v>
      </c>
      <c r="J63" s="11">
        <v>12.1369633617165</v>
      </c>
      <c r="K63" s="11">
        <v>9.5998467580569606</v>
      </c>
      <c r="L63" s="11">
        <v>9.6464801409741305</v>
      </c>
      <c r="M63" s="11"/>
      <c r="N63" s="11">
        <v>8.7870178671658703</v>
      </c>
      <c r="O63" s="40">
        <v>20</v>
      </c>
      <c r="P63" s="40">
        <v>20</v>
      </c>
      <c r="Q63" s="40">
        <v>1</v>
      </c>
      <c r="R63" s="40">
        <v>1</v>
      </c>
      <c r="S63" s="40">
        <v>2</v>
      </c>
      <c r="T63" s="40">
        <v>4</v>
      </c>
      <c r="U63" s="40"/>
      <c r="V63" s="11">
        <v>88.241127569780801</v>
      </c>
      <c r="W63" s="11">
        <v>1.54</v>
      </c>
      <c r="X63" s="11">
        <v>1.1000000000000001</v>
      </c>
      <c r="Y63" s="19">
        <v>7.72</v>
      </c>
    </row>
    <row r="64" spans="1:25">
      <c r="A64" s="15" t="s">
        <v>291</v>
      </c>
      <c r="B64" s="7">
        <v>39800</v>
      </c>
      <c r="C64" s="8">
        <v>1730.3514</v>
      </c>
      <c r="D64" s="9">
        <v>1719.45</v>
      </c>
      <c r="E64" s="10">
        <v>18.078199999999999</v>
      </c>
      <c r="F64" s="11">
        <v>7.99315111436304</v>
      </c>
      <c r="G64" s="11">
        <v>8.4292007565262708</v>
      </c>
      <c r="H64" s="11">
        <v>7.7792840598537198</v>
      </c>
      <c r="I64" s="12">
        <v>7.7191688989986096</v>
      </c>
      <c r="J64" s="11">
        <v>7.4959766557642498</v>
      </c>
      <c r="K64" s="11">
        <v>7.7289628133981001</v>
      </c>
      <c r="L64" s="11">
        <v>8.5756460521201294</v>
      </c>
      <c r="M64" s="11"/>
      <c r="N64" s="11">
        <v>8.1823341505434595</v>
      </c>
      <c r="O64" s="40">
        <v>8</v>
      </c>
      <c r="P64" s="40">
        <v>14</v>
      </c>
      <c r="Q64" s="40">
        <v>16</v>
      </c>
      <c r="R64" s="40">
        <v>19</v>
      </c>
      <c r="S64" s="40">
        <v>19</v>
      </c>
      <c r="T64" s="40">
        <v>16</v>
      </c>
      <c r="U64" s="40"/>
      <c r="V64" s="11">
        <v>85.246404660100197</v>
      </c>
      <c r="W64" s="11">
        <v>1.68</v>
      </c>
      <c r="X64" s="11"/>
      <c r="Y64" s="19">
        <v>9.0500000000000007</v>
      </c>
    </row>
    <row r="65" spans="1:25">
      <c r="A65" s="15" t="s">
        <v>292</v>
      </c>
      <c r="B65" s="7">
        <v>40596</v>
      </c>
      <c r="C65" s="8">
        <v>1730.3514</v>
      </c>
      <c r="D65" s="9">
        <v>1719.45</v>
      </c>
      <c r="E65" s="10">
        <v>15.8766</v>
      </c>
      <c r="F65" s="11">
        <v>7.9965511210390696</v>
      </c>
      <c r="G65" s="11">
        <v>8.4279681159047399</v>
      </c>
      <c r="H65" s="11">
        <v>7.7803844046966804</v>
      </c>
      <c r="I65" s="12">
        <v>7.7192114313782296</v>
      </c>
      <c r="J65" s="11">
        <v>7.4962255740360897</v>
      </c>
      <c r="K65" s="11">
        <v>8.1161366289618009</v>
      </c>
      <c r="L65" s="11">
        <v>8.9225295494127703</v>
      </c>
      <c r="M65" s="11"/>
      <c r="N65" s="11">
        <v>9.0282860082464609</v>
      </c>
      <c r="O65" s="40">
        <v>7</v>
      </c>
      <c r="P65" s="40">
        <v>15</v>
      </c>
      <c r="Q65" s="40">
        <v>15</v>
      </c>
      <c r="R65" s="40">
        <v>18</v>
      </c>
      <c r="S65" s="40">
        <v>16</v>
      </c>
      <c r="T65" s="40">
        <v>11</v>
      </c>
      <c r="U65" s="40"/>
      <c r="V65" s="11">
        <v>85.246404660100197</v>
      </c>
      <c r="W65" s="11">
        <v>1.68</v>
      </c>
      <c r="X65" s="11"/>
      <c r="Y65" s="19">
        <v>9.0500000000000007</v>
      </c>
    </row>
    <row r="66" spans="1:25">
      <c r="A66" s="15" t="s">
        <v>293</v>
      </c>
      <c r="B66" s="7">
        <v>38601</v>
      </c>
      <c r="C66" s="8">
        <v>8165.5866948849998</v>
      </c>
      <c r="D66" s="9">
        <v>8036.86</v>
      </c>
      <c r="E66" s="10">
        <v>2554.0154000000002</v>
      </c>
      <c r="F66" s="11">
        <v>9.6787887862396396</v>
      </c>
      <c r="G66" s="11">
        <v>11.659027012187799</v>
      </c>
      <c r="H66" s="11">
        <v>5.4719343815150197</v>
      </c>
      <c r="I66" s="12">
        <v>5.2941342492739203</v>
      </c>
      <c r="J66" s="11">
        <v>7.3770502290406901</v>
      </c>
      <c r="K66" s="11">
        <v>9.3180465833956596</v>
      </c>
      <c r="L66" s="11">
        <v>9.7005699667535001</v>
      </c>
      <c r="M66" s="11">
        <v>9.3894424000609895</v>
      </c>
      <c r="N66" s="11">
        <v>9.0581472813924293</v>
      </c>
      <c r="O66" s="40">
        <v>2</v>
      </c>
      <c r="P66" s="40">
        <v>1</v>
      </c>
      <c r="Q66" s="40">
        <v>20</v>
      </c>
      <c r="R66" s="40">
        <v>20</v>
      </c>
      <c r="S66" s="40">
        <v>3</v>
      </c>
      <c r="T66" s="40">
        <v>3</v>
      </c>
      <c r="U66" s="40">
        <v>1</v>
      </c>
      <c r="V66" s="11">
        <v>30.289673847466901</v>
      </c>
      <c r="W66" s="11">
        <v>2.06</v>
      </c>
      <c r="X66" s="11">
        <v>1.18</v>
      </c>
      <c r="Y66" s="19">
        <v>11.07</v>
      </c>
    </row>
    <row r="67" spans="1:25">
      <c r="A67" s="15" t="s">
        <v>294</v>
      </c>
      <c r="B67" s="7">
        <v>39862</v>
      </c>
      <c r="C67" s="8">
        <v>1804.7488635560001</v>
      </c>
      <c r="D67" s="9">
        <v>1784.41</v>
      </c>
      <c r="E67" s="10">
        <v>14.946199999999999</v>
      </c>
      <c r="F67" s="11">
        <v>7.8748925321435603</v>
      </c>
      <c r="G67" s="11">
        <v>8.9969644720230502</v>
      </c>
      <c r="H67" s="11">
        <v>8.3704563402244894</v>
      </c>
      <c r="I67" s="12">
        <v>8.3387640399165495</v>
      </c>
      <c r="J67" s="11">
        <v>8.5677789080390792</v>
      </c>
      <c r="K67" s="11">
        <v>8.8884954228203306</v>
      </c>
      <c r="L67" s="11">
        <v>6.77789728043994</v>
      </c>
      <c r="M67" s="11"/>
      <c r="N67" s="11">
        <v>5.6128965726322404</v>
      </c>
      <c r="O67" s="40">
        <v>9</v>
      </c>
      <c r="P67" s="40">
        <v>6</v>
      </c>
      <c r="Q67" s="40">
        <v>11</v>
      </c>
      <c r="R67" s="40">
        <v>9</v>
      </c>
      <c r="S67" s="40">
        <v>7</v>
      </c>
      <c r="T67" s="40">
        <v>19</v>
      </c>
      <c r="U67" s="40"/>
      <c r="V67" s="11">
        <v>80.171581200915995</v>
      </c>
      <c r="W67" s="11">
        <v>2.57</v>
      </c>
      <c r="X67" s="11">
        <v>0.7</v>
      </c>
      <c r="Y67" s="19">
        <v>8.1</v>
      </c>
    </row>
    <row r="68" spans="1:25">
      <c r="A68" s="15" t="s">
        <v>295</v>
      </c>
      <c r="B68" s="7">
        <v>37677</v>
      </c>
      <c r="C68" s="8">
        <v>5869.4471058493</v>
      </c>
      <c r="D68" s="9">
        <v>6172.9</v>
      </c>
      <c r="E68" s="10">
        <v>32.698599999999999</v>
      </c>
      <c r="F68" s="11">
        <v>7.7273423276797999</v>
      </c>
      <c r="G68" s="11">
        <v>9.7420208928632803</v>
      </c>
      <c r="H68" s="11">
        <v>9.2304441490924294</v>
      </c>
      <c r="I68" s="12">
        <v>9.3438134654741205</v>
      </c>
      <c r="J68" s="11">
        <v>9.1649432436408595</v>
      </c>
      <c r="K68" s="11">
        <v>9.0572324595181506</v>
      </c>
      <c r="L68" s="11">
        <v>9.4712863588452691</v>
      </c>
      <c r="M68" s="11">
        <v>9.1439101863839607</v>
      </c>
      <c r="N68" s="11">
        <v>8.4079394263986398</v>
      </c>
      <c r="O68" s="40">
        <v>11</v>
      </c>
      <c r="P68" s="40">
        <v>3</v>
      </c>
      <c r="Q68" s="40">
        <v>3</v>
      </c>
      <c r="R68" s="40">
        <v>3</v>
      </c>
      <c r="S68" s="40">
        <v>5</v>
      </c>
      <c r="T68" s="40">
        <v>6</v>
      </c>
      <c r="U68" s="40">
        <v>2</v>
      </c>
      <c r="V68" s="11">
        <v>59.057819836957698</v>
      </c>
      <c r="W68" s="11">
        <v>3.94</v>
      </c>
      <c r="X68" s="11">
        <v>1.1399999999999999</v>
      </c>
      <c r="Y68" s="19">
        <v>8.1199999999999992</v>
      </c>
    </row>
    <row r="69" spans="1:25">
      <c r="A69" s="15" t="s">
        <v>296</v>
      </c>
      <c r="B69" s="7">
        <v>38601</v>
      </c>
      <c r="C69" s="8">
        <v>4463.5249999999996</v>
      </c>
      <c r="D69" s="9">
        <v>4631.72</v>
      </c>
      <c r="E69" s="10">
        <v>17.485700000000001</v>
      </c>
      <c r="F69" s="11">
        <v>7.3038633236244799</v>
      </c>
      <c r="G69" s="11">
        <v>8.55080228757223</v>
      </c>
      <c r="H69" s="11">
        <v>8.4636621140273398</v>
      </c>
      <c r="I69" s="12">
        <v>8.3732526100255509</v>
      </c>
      <c r="J69" s="11">
        <v>8.4240228696897308</v>
      </c>
      <c r="K69" s="11">
        <v>8.6584350240476198</v>
      </c>
      <c r="L69" s="11">
        <v>8.9556553684221996</v>
      </c>
      <c r="M69" s="11">
        <v>5.3024568979106199</v>
      </c>
      <c r="N69" s="11">
        <v>5.2970219049444296</v>
      </c>
      <c r="O69" s="40">
        <v>14</v>
      </c>
      <c r="P69" s="40">
        <v>12</v>
      </c>
      <c r="Q69" s="40">
        <v>9</v>
      </c>
      <c r="R69" s="40">
        <v>12</v>
      </c>
      <c r="S69" s="40">
        <v>10</v>
      </c>
      <c r="T69" s="40">
        <v>10</v>
      </c>
      <c r="U69" s="40">
        <v>6</v>
      </c>
      <c r="V69" s="11">
        <v>95.083600387015906</v>
      </c>
      <c r="W69" s="11">
        <v>2.0499999999999998</v>
      </c>
      <c r="X69" s="11">
        <v>0.75</v>
      </c>
      <c r="Y69" s="19">
        <v>7.96</v>
      </c>
    </row>
    <row r="70" spans="1:25">
      <c r="A70" s="15" t="s">
        <v>297</v>
      </c>
      <c r="B70" s="7">
        <v>38601</v>
      </c>
      <c r="C70" s="8">
        <v>4463.5249999999996</v>
      </c>
      <c r="D70" s="9">
        <v>4631.72</v>
      </c>
      <c r="E70" s="10">
        <v>17.719799999999999</v>
      </c>
      <c r="F70" s="11">
        <v>7.3009547402351904</v>
      </c>
      <c r="G70" s="11">
        <v>8.5497018193777894</v>
      </c>
      <c r="H70" s="11">
        <v>8.4633129336296307</v>
      </c>
      <c r="I70" s="12">
        <v>8.3728315477806703</v>
      </c>
      <c r="J70" s="11">
        <v>8.4241277949218105</v>
      </c>
      <c r="K70" s="11">
        <v>8.7540839529166394</v>
      </c>
      <c r="L70" s="11">
        <v>9.0785198368882103</v>
      </c>
      <c r="M70" s="11">
        <v>5.4160401980544401</v>
      </c>
      <c r="N70" s="11">
        <v>5.42650394741211</v>
      </c>
      <c r="O70" s="40">
        <v>15</v>
      </c>
      <c r="P70" s="40">
        <v>13</v>
      </c>
      <c r="Q70" s="40">
        <v>10</v>
      </c>
      <c r="R70" s="40">
        <v>11</v>
      </c>
      <c r="S70" s="40">
        <v>8</v>
      </c>
      <c r="T70" s="40">
        <v>7</v>
      </c>
      <c r="U70" s="40">
        <v>5</v>
      </c>
      <c r="V70" s="11">
        <v>95.083600387015906</v>
      </c>
      <c r="W70" s="11">
        <v>2.0499999999999998</v>
      </c>
      <c r="X70" s="11">
        <v>0.75</v>
      </c>
      <c r="Y70" s="19">
        <v>7.96</v>
      </c>
    </row>
    <row r="71" spans="1:25">
      <c r="A71" s="15" t="s">
        <v>298</v>
      </c>
      <c r="B71" s="7">
        <v>38601</v>
      </c>
      <c r="C71" s="8">
        <v>4463.5249999999996</v>
      </c>
      <c r="D71" s="9">
        <v>4631.72</v>
      </c>
      <c r="E71" s="10">
        <v>20.9422</v>
      </c>
      <c r="F71" s="11">
        <v>7.7360902552907502</v>
      </c>
      <c r="G71" s="11">
        <v>8.9873573949341505</v>
      </c>
      <c r="H71" s="11">
        <v>8.90953200278968</v>
      </c>
      <c r="I71" s="12">
        <v>8.8170095649052307</v>
      </c>
      <c r="J71" s="11">
        <v>8.8875394215430301</v>
      </c>
      <c r="K71" s="11">
        <v>9.2977791264712106</v>
      </c>
      <c r="L71" s="11">
        <v>9.55841942274958</v>
      </c>
      <c r="M71" s="11">
        <v>7.2352751631813197</v>
      </c>
      <c r="N71" s="11">
        <v>7.0746424922865803</v>
      </c>
      <c r="O71" s="40">
        <v>10</v>
      </c>
      <c r="P71" s="40">
        <v>7</v>
      </c>
      <c r="Q71" s="40">
        <v>4</v>
      </c>
      <c r="R71" s="40">
        <v>4</v>
      </c>
      <c r="S71" s="40">
        <v>4</v>
      </c>
      <c r="T71" s="40">
        <v>5</v>
      </c>
      <c r="U71" s="40">
        <v>3</v>
      </c>
      <c r="V71" s="11">
        <v>95.083600387015906</v>
      </c>
      <c r="W71" s="11">
        <v>2.0499999999999998</v>
      </c>
      <c r="X71" s="11">
        <v>0.32</v>
      </c>
      <c r="Y71" s="19">
        <v>7.96</v>
      </c>
    </row>
    <row r="72" spans="1:25">
      <c r="A72" s="15" t="s">
        <v>299</v>
      </c>
      <c r="B72" s="7">
        <v>40219</v>
      </c>
      <c r="C72" s="8">
        <v>4463.5249999999996</v>
      </c>
      <c r="D72" s="9">
        <v>4631.72</v>
      </c>
      <c r="E72" s="10">
        <v>16.549499999999998</v>
      </c>
      <c r="F72" s="11">
        <v>7.0281728887782497</v>
      </c>
      <c r="G72" s="11">
        <v>8.2721855558504807</v>
      </c>
      <c r="H72" s="11">
        <v>8.1804162893441195</v>
      </c>
      <c r="I72" s="12">
        <v>8.0895560417530898</v>
      </c>
      <c r="J72" s="11">
        <v>8.1302421785592696</v>
      </c>
      <c r="K72" s="11">
        <v>8.5361246365710102</v>
      </c>
      <c r="L72" s="11">
        <v>8.8725614304755904</v>
      </c>
      <c r="M72" s="11"/>
      <c r="N72" s="11">
        <v>8.2168005729134492</v>
      </c>
      <c r="O72" s="40">
        <v>18</v>
      </c>
      <c r="P72" s="40">
        <v>18</v>
      </c>
      <c r="Q72" s="40">
        <v>12</v>
      </c>
      <c r="R72" s="40">
        <v>13</v>
      </c>
      <c r="S72" s="40">
        <v>13</v>
      </c>
      <c r="T72" s="40">
        <v>13</v>
      </c>
      <c r="U72" s="40"/>
      <c r="V72" s="11">
        <v>95.083600387015906</v>
      </c>
      <c r="W72" s="11">
        <v>2.0499999999999998</v>
      </c>
      <c r="X72" s="11">
        <v>1.02</v>
      </c>
      <c r="Y72" s="19">
        <v>7.96</v>
      </c>
    </row>
    <row r="73" spans="1:25">
      <c r="A73" s="15" t="s">
        <v>300</v>
      </c>
      <c r="B73" s="7">
        <v>39165</v>
      </c>
      <c r="C73" s="8">
        <v>2637.3595</v>
      </c>
      <c r="D73" s="9">
        <v>2715.13</v>
      </c>
      <c r="E73" s="10">
        <v>2012.9770000000001</v>
      </c>
      <c r="F73" s="11">
        <v>6.9776075818779404</v>
      </c>
      <c r="G73" s="11">
        <v>7.9340251108738098</v>
      </c>
      <c r="H73" s="11">
        <v>7.1835279270928201</v>
      </c>
      <c r="I73" s="12">
        <v>7.2066808144354999</v>
      </c>
      <c r="J73" s="11">
        <v>7.6091472461148602</v>
      </c>
      <c r="K73" s="11">
        <v>7.59201185012786</v>
      </c>
      <c r="L73" s="11">
        <v>8.3190412144979593</v>
      </c>
      <c r="M73" s="11"/>
      <c r="N73" s="11">
        <v>7.8405017123644303</v>
      </c>
      <c r="O73" s="40">
        <v>19</v>
      </c>
      <c r="P73" s="40">
        <v>19</v>
      </c>
      <c r="Q73" s="40">
        <v>19</v>
      </c>
      <c r="R73" s="40">
        <v>15</v>
      </c>
      <c r="S73" s="40">
        <v>20</v>
      </c>
      <c r="T73" s="40">
        <v>18</v>
      </c>
      <c r="U73" s="40"/>
      <c r="V73" s="11">
        <v>78.7554866086695</v>
      </c>
      <c r="W73" s="11">
        <v>3.86</v>
      </c>
      <c r="X73" s="11">
        <v>1.25</v>
      </c>
      <c r="Y73" s="19">
        <v>7.91</v>
      </c>
    </row>
    <row r="74" spans="1:25">
      <c r="A74" s="15" t="s">
        <v>301</v>
      </c>
      <c r="B74" s="7">
        <v>37718</v>
      </c>
      <c r="C74" s="8">
        <v>38.070085198999998</v>
      </c>
      <c r="D74" s="9">
        <v>31.01</v>
      </c>
      <c r="E74" s="10">
        <v>21.658999999999999</v>
      </c>
      <c r="F74" s="11">
        <v>9.6791912479293298</v>
      </c>
      <c r="G74" s="11">
        <v>9.3011829645536093</v>
      </c>
      <c r="H74" s="11">
        <v>8.8593829069139396</v>
      </c>
      <c r="I74" s="12">
        <v>8.90506728975671</v>
      </c>
      <c r="J74" s="11">
        <v>8.5324072379120892</v>
      </c>
      <c r="K74" s="11">
        <v>8.0299109258134003</v>
      </c>
      <c r="L74" s="11">
        <v>8.7886141917729699</v>
      </c>
      <c r="M74" s="11">
        <v>6.1126999228307701</v>
      </c>
      <c r="N74" s="11">
        <v>6.0096998492401799</v>
      </c>
      <c r="O74" s="40">
        <v>1</v>
      </c>
      <c r="P74" s="40">
        <v>5</v>
      </c>
      <c r="Q74" s="40">
        <v>5</v>
      </c>
      <c r="R74" s="40">
        <v>10</v>
      </c>
      <c r="S74" s="40">
        <v>18</v>
      </c>
      <c r="T74" s="40">
        <v>15</v>
      </c>
      <c r="U74" s="40">
        <v>4</v>
      </c>
      <c r="V74" s="11">
        <v>73.653241200564494</v>
      </c>
      <c r="W74" s="11">
        <v>4.4505999999999997</v>
      </c>
      <c r="X74" s="11">
        <v>0.89</v>
      </c>
      <c r="Y74" s="19">
        <v>8.41</v>
      </c>
    </row>
    <row r="75" spans="1:25">
      <c r="A75" s="15" t="s">
        <v>302</v>
      </c>
      <c r="B75" s="7">
        <v>39513</v>
      </c>
      <c r="C75" s="8">
        <v>1905.5</v>
      </c>
      <c r="D75" s="9">
        <v>2121.9499999999998</v>
      </c>
      <c r="E75" s="10">
        <v>1858.7570000000001</v>
      </c>
      <c r="F75" s="11">
        <v>8.6359817506724195</v>
      </c>
      <c r="G75" s="11">
        <v>9.3358429175330109</v>
      </c>
      <c r="H75" s="11">
        <v>8.6211669124856201</v>
      </c>
      <c r="I75" s="12">
        <v>8.4473301632851499</v>
      </c>
      <c r="J75" s="11">
        <v>8.8355420835546408</v>
      </c>
      <c r="K75" s="11">
        <v>8.6618464516800007</v>
      </c>
      <c r="L75" s="11">
        <v>9.0269574875078096</v>
      </c>
      <c r="M75" s="11"/>
      <c r="N75" s="11">
        <v>7.7401755453136296</v>
      </c>
      <c r="O75" s="40">
        <v>4</v>
      </c>
      <c r="P75" s="40">
        <v>4</v>
      </c>
      <c r="Q75" s="40">
        <v>8</v>
      </c>
      <c r="R75" s="40">
        <v>5</v>
      </c>
      <c r="S75" s="40">
        <v>9</v>
      </c>
      <c r="T75" s="40">
        <v>8</v>
      </c>
      <c r="U75" s="40"/>
      <c r="V75" s="11">
        <v>83.391840176856604</v>
      </c>
      <c r="W75" s="11">
        <v>0.56000000000000005</v>
      </c>
      <c r="X75" s="11">
        <v>1</v>
      </c>
      <c r="Y75" s="19">
        <v>9.2899999999999991</v>
      </c>
    </row>
    <row r="76" spans="1:25">
      <c r="A76" s="15" t="s">
        <v>303</v>
      </c>
      <c r="B76" s="7">
        <v>39345</v>
      </c>
      <c r="C76" s="8">
        <v>22.0822</v>
      </c>
      <c r="D76" s="9">
        <v>22.23</v>
      </c>
      <c r="E76" s="10">
        <v>18.793800000000001</v>
      </c>
      <c r="F76" s="11">
        <v>7.2870874826994898</v>
      </c>
      <c r="G76" s="11">
        <v>8.2871934732061305</v>
      </c>
      <c r="H76" s="11">
        <v>7.5747944687845399</v>
      </c>
      <c r="I76" s="12">
        <v>7.53349375343653</v>
      </c>
      <c r="J76" s="11">
        <v>7.54454482137408</v>
      </c>
      <c r="K76" s="11">
        <v>8.1198161605908794</v>
      </c>
      <c r="L76" s="11">
        <v>8.4590036106521307</v>
      </c>
      <c r="M76" s="11"/>
      <c r="N76" s="11">
        <v>7.4547248619066098</v>
      </c>
      <c r="O76" s="40">
        <v>16</v>
      </c>
      <c r="P76" s="40">
        <v>17</v>
      </c>
      <c r="Q76" s="40">
        <v>18</v>
      </c>
      <c r="R76" s="40">
        <v>17</v>
      </c>
      <c r="S76" s="40">
        <v>15</v>
      </c>
      <c r="T76" s="40">
        <v>17</v>
      </c>
      <c r="U76" s="40"/>
      <c r="V76" s="11">
        <v>85.984427641610907</v>
      </c>
      <c r="W76" s="11">
        <v>0.6</v>
      </c>
      <c r="X76" s="11">
        <v>0.75</v>
      </c>
      <c r="Y76" s="19">
        <v>7.59</v>
      </c>
    </row>
    <row r="77" spans="1:25">
      <c r="A77" s="15" t="s">
        <v>304</v>
      </c>
      <c r="B77" s="7">
        <v>39345</v>
      </c>
      <c r="C77" s="8">
        <v>22.0822</v>
      </c>
      <c r="D77" s="9">
        <v>22.23</v>
      </c>
      <c r="E77" s="10">
        <v>13.466900000000001</v>
      </c>
      <c r="F77" s="11">
        <v>7.2840402104470403</v>
      </c>
      <c r="G77" s="11">
        <v>8.2881008654790005</v>
      </c>
      <c r="H77" s="11">
        <v>7.5748363212641499</v>
      </c>
      <c r="I77" s="12">
        <v>7.5333456159698704</v>
      </c>
      <c r="J77" s="11">
        <v>7.5451458867916301</v>
      </c>
      <c r="K77" s="11">
        <v>8.0974464671450797</v>
      </c>
      <c r="L77" s="11">
        <v>0.70804637402812598</v>
      </c>
      <c r="M77" s="11"/>
      <c r="N77" s="11">
        <v>3.4500677771568</v>
      </c>
      <c r="O77" s="40">
        <v>17</v>
      </c>
      <c r="P77" s="40">
        <v>16</v>
      </c>
      <c r="Q77" s="40">
        <v>17</v>
      </c>
      <c r="R77" s="40">
        <v>16</v>
      </c>
      <c r="S77" s="40">
        <v>17</v>
      </c>
      <c r="T77" s="40">
        <v>20</v>
      </c>
      <c r="U77" s="40"/>
      <c r="V77" s="11">
        <v>85.984427641610907</v>
      </c>
      <c r="W77" s="11">
        <v>0.6</v>
      </c>
      <c r="X77" s="11">
        <v>0.71</v>
      </c>
      <c r="Y77" s="19">
        <v>7.59</v>
      </c>
    </row>
    <row r="78" spans="1:25">
      <c r="A78" s="15" t="s">
        <v>305</v>
      </c>
      <c r="B78" s="7">
        <v>39289</v>
      </c>
      <c r="C78" s="8">
        <v>4345.3005999999996</v>
      </c>
      <c r="D78" s="9">
        <v>4576.7700000000004</v>
      </c>
      <c r="E78" s="10">
        <v>17.6632</v>
      </c>
      <c r="F78" s="11">
        <v>7.4594936336635804</v>
      </c>
      <c r="G78" s="11">
        <v>8.9494480500666196</v>
      </c>
      <c r="H78" s="11">
        <v>8.6312902005296994</v>
      </c>
      <c r="I78" s="12">
        <v>8.6124843856341098</v>
      </c>
      <c r="J78" s="11">
        <v>8.6292792805020095</v>
      </c>
      <c r="K78" s="11">
        <v>8.5454401141202805</v>
      </c>
      <c r="L78" s="11">
        <v>8.9805551376184205</v>
      </c>
      <c r="M78" s="11"/>
      <c r="N78" s="11">
        <v>6.5788831197455</v>
      </c>
      <c r="O78" s="40">
        <v>12</v>
      </c>
      <c r="P78" s="40">
        <v>9</v>
      </c>
      <c r="Q78" s="40">
        <v>7</v>
      </c>
      <c r="R78" s="40">
        <v>7</v>
      </c>
      <c r="S78" s="40">
        <v>12</v>
      </c>
      <c r="T78" s="40">
        <v>9</v>
      </c>
      <c r="U78" s="40"/>
      <c r="V78" s="11">
        <v>71.922235314435099</v>
      </c>
      <c r="W78" s="11">
        <v>2.77</v>
      </c>
      <c r="X78" s="11">
        <v>0.92</v>
      </c>
      <c r="Y78" s="19">
        <v>7.99</v>
      </c>
    </row>
    <row r="79" spans="1:25">
      <c r="A79" s="15" t="s">
        <v>306</v>
      </c>
      <c r="B79" s="7">
        <v>39343</v>
      </c>
      <c r="C79" s="8">
        <v>6386.0312999999996</v>
      </c>
      <c r="D79" s="9">
        <v>6666.57</v>
      </c>
      <c r="E79" s="10">
        <v>18.5167</v>
      </c>
      <c r="F79" s="11">
        <v>8.2473590188780204</v>
      </c>
      <c r="G79" s="11">
        <v>8.9509988041803403</v>
      </c>
      <c r="H79" s="11">
        <v>7.9982867546121401</v>
      </c>
      <c r="I79" s="12">
        <v>7.9603060728993702</v>
      </c>
      <c r="J79" s="11">
        <v>8.6644417681004793</v>
      </c>
      <c r="K79" s="11">
        <v>8.9947043149313206</v>
      </c>
      <c r="L79" s="11">
        <v>9.8067470203809393</v>
      </c>
      <c r="M79" s="11"/>
      <c r="N79" s="11">
        <v>7.2682907613414596</v>
      </c>
      <c r="O79" s="40">
        <v>5</v>
      </c>
      <c r="P79" s="40">
        <v>8</v>
      </c>
      <c r="Q79" s="40">
        <v>13</v>
      </c>
      <c r="R79" s="40">
        <v>6</v>
      </c>
      <c r="S79" s="40">
        <v>6</v>
      </c>
      <c r="T79" s="40">
        <v>2</v>
      </c>
      <c r="U79" s="40"/>
      <c r="V79" s="11">
        <v>61.323848768836001</v>
      </c>
      <c r="W79" s="11">
        <v>2.4525000000000001</v>
      </c>
      <c r="X79" s="11">
        <v>0.85</v>
      </c>
      <c r="Y79" s="19">
        <v>8.2799999999999994</v>
      </c>
    </row>
    <row r="80" spans="1:25">
      <c r="A80" s="41" t="s">
        <v>91</v>
      </c>
      <c r="B80" s="13"/>
      <c r="C80" s="13"/>
      <c r="D80" s="13"/>
      <c r="E80" s="42">
        <f t="shared" ref="E80:N80" si="4">SUMPRODUCT($D60:$D79,E60:E79)/SUMIF(E60:E79,"&lt;&gt;"&amp;"",$D60:$D79)</f>
        <v>501.40380086888564</v>
      </c>
      <c r="F80" s="42">
        <f t="shared" si="4"/>
        <v>7.9862687516608197</v>
      </c>
      <c r="G80" s="42">
        <f t="shared" si="4"/>
        <v>9.3271900472977141</v>
      </c>
      <c r="H80" s="42">
        <f t="shared" si="4"/>
        <v>8.2120176574410344</v>
      </c>
      <c r="I80" s="42">
        <f t="shared" si="4"/>
        <v>8.1718722861135209</v>
      </c>
      <c r="J80" s="42">
        <f t="shared" si="4"/>
        <v>8.4832724851057613</v>
      </c>
      <c r="K80" s="42">
        <f t="shared" si="4"/>
        <v>8.9183569711077126</v>
      </c>
      <c r="L80" s="42">
        <f t="shared" si="4"/>
        <v>9.2318075298276945</v>
      </c>
      <c r="M80" s="42">
        <f t="shared" si="4"/>
        <v>7.6340535864922465</v>
      </c>
      <c r="N80" s="42">
        <f t="shared" si="4"/>
        <v>7.5497550483492732</v>
      </c>
      <c r="O80" s="13"/>
      <c r="P80" s="13"/>
      <c r="Q80" s="13"/>
      <c r="R80" s="13"/>
      <c r="S80" s="13"/>
      <c r="T80" s="13"/>
      <c r="U80" s="13"/>
      <c r="V80" s="13"/>
      <c r="W80" s="43"/>
      <c r="X80" s="13"/>
      <c r="Y80" s="20"/>
    </row>
    <row r="81" spans="1:25">
      <c r="A81" s="44" t="s">
        <v>92</v>
      </c>
      <c r="B81" s="13"/>
      <c r="C81" s="13"/>
      <c r="D81" s="13"/>
      <c r="E81" s="13"/>
      <c r="F81" s="45">
        <f t="shared" ref="F81:N81" si="5">MAX(F60:F79)</f>
        <v>9.6791912479293298</v>
      </c>
      <c r="G81" s="45">
        <f t="shared" si="5"/>
        <v>11.659027012187799</v>
      </c>
      <c r="H81" s="45">
        <f t="shared" si="5"/>
        <v>15.931797343957401</v>
      </c>
      <c r="I81" s="45">
        <f t="shared" si="5"/>
        <v>16.253198691059001</v>
      </c>
      <c r="J81" s="45">
        <f t="shared" si="5"/>
        <v>12.1369633617165</v>
      </c>
      <c r="K81" s="45">
        <f t="shared" si="5"/>
        <v>10.3553199367846</v>
      </c>
      <c r="L81" s="45">
        <f t="shared" si="5"/>
        <v>10.0756447844263</v>
      </c>
      <c r="M81" s="45">
        <f t="shared" si="5"/>
        <v>9.3894424000609895</v>
      </c>
      <c r="N81" s="45">
        <f t="shared" si="5"/>
        <v>9.0581472813924293</v>
      </c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20"/>
    </row>
    <row r="82" spans="1:25">
      <c r="A82" s="44" t="s">
        <v>93</v>
      </c>
      <c r="B82" s="13"/>
      <c r="C82" s="13"/>
      <c r="D82" s="13"/>
      <c r="E82" s="13"/>
      <c r="F82" s="45">
        <f t="shared" ref="F82:N82" si="6">MIN(F60:F79)</f>
        <v>6.9672829667430198</v>
      </c>
      <c r="G82" s="45">
        <f t="shared" si="6"/>
        <v>7.9227638106432803</v>
      </c>
      <c r="H82" s="45">
        <f t="shared" si="6"/>
        <v>5.4719343815150197</v>
      </c>
      <c r="I82" s="45">
        <f t="shared" si="6"/>
        <v>5.2941342492739203</v>
      </c>
      <c r="J82" s="45">
        <f t="shared" si="6"/>
        <v>7.3770502290406901</v>
      </c>
      <c r="K82" s="45">
        <f t="shared" si="6"/>
        <v>7.59201185012786</v>
      </c>
      <c r="L82" s="45">
        <f t="shared" si="6"/>
        <v>0.70804637402812598</v>
      </c>
      <c r="M82" s="45">
        <f t="shared" si="6"/>
        <v>4.7434608817085202</v>
      </c>
      <c r="N82" s="45">
        <f t="shared" si="6"/>
        <v>3.4500677771568</v>
      </c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20"/>
    </row>
    <row r="83" spans="1:25">
      <c r="A83" s="44" t="s">
        <v>94</v>
      </c>
      <c r="B83" s="13"/>
      <c r="C83" s="13"/>
      <c r="D83" s="13"/>
      <c r="E83" s="13"/>
      <c r="F83" s="45">
        <f t="shared" ref="F83:N83" si="7">MEDIAN(F60:F79)</f>
        <v>7.7317162914852755</v>
      </c>
      <c r="G83" s="45">
        <f t="shared" si="7"/>
        <v>8.8606293633010793</v>
      </c>
      <c r="H83" s="45">
        <f t="shared" si="7"/>
        <v>8.41688463692706</v>
      </c>
      <c r="I83" s="45">
        <f t="shared" si="7"/>
        <v>8.355797793848609</v>
      </c>
      <c r="J83" s="45">
        <f t="shared" si="7"/>
        <v>8.478267516416949</v>
      </c>
      <c r="K83" s="45">
        <f t="shared" si="7"/>
        <v>8.6124514412861295</v>
      </c>
      <c r="L83" s="45">
        <f t="shared" si="7"/>
        <v>8.9390924589174858</v>
      </c>
      <c r="M83" s="45">
        <f t="shared" si="7"/>
        <v>6.1126999228307701</v>
      </c>
      <c r="N83" s="45">
        <f t="shared" si="7"/>
        <v>7.5974502036101192</v>
      </c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20"/>
    </row>
    <row r="84" spans="1:25">
      <c r="A84" s="46" t="s">
        <v>95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21"/>
    </row>
    <row r="85" spans="1:25">
      <c r="A85" s="15" t="s">
        <v>28</v>
      </c>
      <c r="B85" s="16"/>
      <c r="C85" s="17"/>
      <c r="D85" s="11"/>
      <c r="E85" s="11">
        <v>2594.2148582734399</v>
      </c>
      <c r="F85" s="11">
        <v>8.6233154391103408</v>
      </c>
      <c r="G85" s="11">
        <v>9.8120957753784595</v>
      </c>
      <c r="H85" s="11">
        <v>9.4952323791218696</v>
      </c>
      <c r="I85" s="11">
        <v>9.5849366492644794</v>
      </c>
      <c r="J85" s="11">
        <v>9.8126662356469598</v>
      </c>
      <c r="K85" s="11">
        <v>8.7618478059418905</v>
      </c>
      <c r="L85" s="11">
        <v>8.9743380327770694</v>
      </c>
      <c r="M85" s="11">
        <v>7.46733546943645</v>
      </c>
      <c r="N85" s="11"/>
      <c r="O85" s="47"/>
      <c r="P85" s="47"/>
      <c r="Q85" s="47"/>
      <c r="R85" s="47"/>
      <c r="S85" s="47"/>
      <c r="T85" s="47"/>
      <c r="U85" s="47"/>
      <c r="V85" s="11"/>
      <c r="W85" s="11"/>
      <c r="X85" s="11"/>
      <c r="Y85" s="19"/>
    </row>
    <row r="86" spans="1:25">
      <c r="A86" s="15" t="s">
        <v>30</v>
      </c>
      <c r="B86" s="16"/>
      <c r="C86" s="17"/>
      <c r="D86" s="11"/>
      <c r="E86" s="11">
        <v>2552.4549708129998</v>
      </c>
      <c r="F86" s="11">
        <v>7.5453675893776797</v>
      </c>
      <c r="G86" s="11">
        <v>7.9598596926214302</v>
      </c>
      <c r="H86" s="11">
        <v>7.8356830480445696</v>
      </c>
      <c r="I86" s="11">
        <v>7.7757267202079001</v>
      </c>
      <c r="J86" s="11">
        <v>7.8696957165401704</v>
      </c>
      <c r="K86" s="11">
        <v>8.7580391221588698</v>
      </c>
      <c r="L86" s="11">
        <v>8.6153890291103004</v>
      </c>
      <c r="M86" s="11">
        <v>7.5869612233163899</v>
      </c>
      <c r="N86" s="11"/>
      <c r="O86" s="47"/>
      <c r="P86" s="47"/>
      <c r="Q86" s="47"/>
      <c r="R86" s="47"/>
      <c r="S86" s="47"/>
      <c r="T86" s="47"/>
      <c r="U86" s="47"/>
      <c r="V86" s="11"/>
      <c r="W86" s="11"/>
      <c r="X86" s="11"/>
      <c r="Y86" s="19"/>
    </row>
    <row r="87" spans="1:25">
      <c r="A87" s="29" t="s">
        <v>27</v>
      </c>
      <c r="B87" s="30"/>
      <c r="C87" s="31"/>
      <c r="D87" s="32"/>
      <c r="E87" s="32">
        <v>2694.92308136877</v>
      </c>
      <c r="F87" s="32">
        <v>8.79593129207022</v>
      </c>
      <c r="G87" s="32">
        <v>9.4763602678068093</v>
      </c>
      <c r="H87" s="32">
        <v>8.8870071472499905</v>
      </c>
      <c r="I87" s="32">
        <v>8.8621685447596406</v>
      </c>
      <c r="J87" s="32">
        <v>8.8391717919622508</v>
      </c>
      <c r="K87" s="32">
        <v>9.1139884466517405</v>
      </c>
      <c r="L87" s="32">
        <v>9.0749180500494298</v>
      </c>
      <c r="M87" s="32">
        <v>8.0545894861112597</v>
      </c>
      <c r="N87" s="32"/>
      <c r="O87" s="50"/>
      <c r="P87" s="50"/>
      <c r="Q87" s="50"/>
      <c r="R87" s="50"/>
      <c r="S87" s="50"/>
      <c r="T87" s="50"/>
      <c r="U87" s="50"/>
      <c r="V87" s="32"/>
      <c r="W87" s="32"/>
      <c r="X87" s="32"/>
      <c r="Y87" s="33"/>
    </row>
    <row r="88" spans="1:25" ht="15.75" thickBot="1">
      <c r="A88" s="62" t="s">
        <v>96</v>
      </c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3"/>
    </row>
    <row r="89" spans="1:25" ht="16.5" thickTop="1" thickBot="1"/>
    <row r="90" spans="1:25" ht="20.25" thickTop="1" thickBot="1">
      <c r="A90" s="37" t="s">
        <v>307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9"/>
    </row>
    <row r="91" spans="1:25" ht="15.75" thickTop="1">
      <c r="A91" s="48" t="s">
        <v>308</v>
      </c>
      <c r="B91" s="22">
        <v>41068</v>
      </c>
      <c r="C91" s="23">
        <v>601.7432</v>
      </c>
      <c r="D91" s="24">
        <v>584.49</v>
      </c>
      <c r="E91" s="25">
        <v>1411.8123000000001</v>
      </c>
      <c r="F91" s="26">
        <v>7.8911709174334002</v>
      </c>
      <c r="G91" s="26">
        <v>9.0788491078742908</v>
      </c>
      <c r="H91" s="26">
        <v>8.4956851406254899</v>
      </c>
      <c r="I91" s="27">
        <v>8.4898359217796102</v>
      </c>
      <c r="J91" s="26">
        <v>8.3550910572818893</v>
      </c>
      <c r="K91" s="26">
        <v>8.8144759309750391</v>
      </c>
      <c r="L91" s="26"/>
      <c r="M91" s="26"/>
      <c r="N91" s="26">
        <v>8.87752427836406</v>
      </c>
      <c r="O91" s="49">
        <v>4</v>
      </c>
      <c r="P91" s="49">
        <v>4</v>
      </c>
      <c r="Q91" s="49">
        <v>9</v>
      </c>
      <c r="R91" s="49">
        <v>9</v>
      </c>
      <c r="S91" s="49">
        <v>4</v>
      </c>
      <c r="T91" s="49"/>
      <c r="U91" s="49"/>
      <c r="V91" s="26">
        <v>98.509933519900301</v>
      </c>
      <c r="W91" s="26">
        <v>1</v>
      </c>
      <c r="X91" s="26">
        <v>0.35</v>
      </c>
      <c r="Y91" s="28">
        <v>7.47</v>
      </c>
    </row>
    <row r="92" spans="1:25">
      <c r="A92" s="15" t="s">
        <v>309</v>
      </c>
      <c r="B92" s="7">
        <v>41341</v>
      </c>
      <c r="C92" s="8">
        <v>1182.2601</v>
      </c>
      <c r="D92" s="9">
        <v>1153.22</v>
      </c>
      <c r="E92" s="10">
        <v>13.2898</v>
      </c>
      <c r="F92" s="11">
        <v>7.3637742072261103</v>
      </c>
      <c r="G92" s="11">
        <v>8.77194459626946</v>
      </c>
      <c r="H92" s="11">
        <v>8.6441739585277606</v>
      </c>
      <c r="I92" s="12">
        <v>8.5413697103823694</v>
      </c>
      <c r="J92" s="11">
        <v>8.5995946879959106</v>
      </c>
      <c r="K92" s="11">
        <v>8.8276790321680991</v>
      </c>
      <c r="L92" s="11"/>
      <c r="M92" s="11"/>
      <c r="N92" s="11">
        <v>8.9813805926979704</v>
      </c>
      <c r="O92" s="40">
        <v>10</v>
      </c>
      <c r="P92" s="40">
        <v>9</v>
      </c>
      <c r="Q92" s="40">
        <v>6</v>
      </c>
      <c r="R92" s="40">
        <v>6</v>
      </c>
      <c r="S92" s="40">
        <v>3</v>
      </c>
      <c r="T92" s="40"/>
      <c r="U92" s="40"/>
      <c r="V92" s="11">
        <v>85.855075525143306</v>
      </c>
      <c r="W92" s="11">
        <v>2.92</v>
      </c>
      <c r="X92" s="11">
        <v>0.8</v>
      </c>
      <c r="Y92" s="19">
        <v>7.79</v>
      </c>
    </row>
    <row r="93" spans="1:25">
      <c r="A93" s="15" t="s">
        <v>310</v>
      </c>
      <c r="B93" s="7">
        <v>41531</v>
      </c>
      <c r="C93" s="8">
        <v>710.82249999999999</v>
      </c>
      <c r="D93" s="9">
        <v>739.33</v>
      </c>
      <c r="E93" s="10">
        <v>12.894299999999999</v>
      </c>
      <c r="F93" s="11">
        <v>7.0548707978632104</v>
      </c>
      <c r="G93" s="11">
        <v>8.5072899569989708</v>
      </c>
      <c r="H93" s="11">
        <v>8.5035004319276695</v>
      </c>
      <c r="I93" s="12">
        <v>8.3938496737790391</v>
      </c>
      <c r="J93" s="11">
        <v>8.8795554938343209</v>
      </c>
      <c r="K93" s="11"/>
      <c r="L93" s="11"/>
      <c r="M93" s="11"/>
      <c r="N93" s="11">
        <v>9.5523299798906596</v>
      </c>
      <c r="O93" s="40">
        <v>11</v>
      </c>
      <c r="P93" s="40">
        <v>11</v>
      </c>
      <c r="Q93" s="40">
        <v>8</v>
      </c>
      <c r="R93" s="40">
        <v>4</v>
      </c>
      <c r="S93" s="40"/>
      <c r="T93" s="40"/>
      <c r="U93" s="40"/>
      <c r="V93" s="11">
        <v>74.570588733362897</v>
      </c>
      <c r="W93" s="11">
        <v>3.65</v>
      </c>
      <c r="X93" s="11">
        <v>0.9</v>
      </c>
      <c r="Y93" s="19">
        <v>7.7</v>
      </c>
    </row>
    <row r="94" spans="1:25">
      <c r="A94" s="15" t="s">
        <v>311</v>
      </c>
      <c r="B94" s="7">
        <v>41754</v>
      </c>
      <c r="C94" s="8">
        <v>178.68011700100001</v>
      </c>
      <c r="D94" s="9">
        <v>180.34</v>
      </c>
      <c r="E94" s="10">
        <v>12.040699999999999</v>
      </c>
      <c r="F94" s="11">
        <v>7.4393781268695998</v>
      </c>
      <c r="G94" s="11">
        <v>8.5727047098987903</v>
      </c>
      <c r="H94" s="11">
        <v>8.8702180690651797</v>
      </c>
      <c r="I94" s="12">
        <v>8.9118651101785904</v>
      </c>
      <c r="J94" s="11">
        <v>8.4694600635890005</v>
      </c>
      <c r="K94" s="11"/>
      <c r="L94" s="11"/>
      <c r="M94" s="11"/>
      <c r="N94" s="11">
        <v>8.9119214760249807</v>
      </c>
      <c r="O94" s="40">
        <v>9</v>
      </c>
      <c r="P94" s="40">
        <v>10</v>
      </c>
      <c r="Q94" s="40">
        <v>4</v>
      </c>
      <c r="R94" s="40">
        <v>7</v>
      </c>
      <c r="S94" s="40"/>
      <c r="T94" s="40"/>
      <c r="U94" s="40"/>
      <c r="V94" s="11">
        <v>90.719355915078793</v>
      </c>
      <c r="W94" s="11">
        <v>3.32</v>
      </c>
      <c r="X94" s="11">
        <v>0.96</v>
      </c>
      <c r="Y94" s="19">
        <v>7.91</v>
      </c>
    </row>
    <row r="95" spans="1:25">
      <c r="A95" s="15" t="s">
        <v>312</v>
      </c>
      <c r="B95" s="7">
        <v>41724</v>
      </c>
      <c r="C95" s="8">
        <v>486.13470000000001</v>
      </c>
      <c r="D95" s="9">
        <v>562.47</v>
      </c>
      <c r="E95" s="10">
        <v>12.2654</v>
      </c>
      <c r="F95" s="11">
        <v>7.8273011179815599</v>
      </c>
      <c r="G95" s="11">
        <v>9.0252274434521702</v>
      </c>
      <c r="H95" s="11">
        <v>9.2401814282198007</v>
      </c>
      <c r="I95" s="12">
        <v>9.1782448521041005</v>
      </c>
      <c r="J95" s="11">
        <v>9.0863146977267792</v>
      </c>
      <c r="K95" s="11"/>
      <c r="L95" s="11"/>
      <c r="M95" s="11"/>
      <c r="N95" s="11">
        <v>9.4668336580441093</v>
      </c>
      <c r="O95" s="40">
        <v>7</v>
      </c>
      <c r="P95" s="40">
        <v>5</v>
      </c>
      <c r="Q95" s="40">
        <v>3</v>
      </c>
      <c r="R95" s="40">
        <v>3</v>
      </c>
      <c r="S95" s="40"/>
      <c r="T95" s="40"/>
      <c r="U95" s="40"/>
      <c r="V95" s="11">
        <v>94.723430476890201</v>
      </c>
      <c r="W95" s="11">
        <v>2.9</v>
      </c>
      <c r="X95" s="11">
        <v>0.23</v>
      </c>
      <c r="Y95" s="19">
        <v>7.9</v>
      </c>
    </row>
    <row r="96" spans="1:25">
      <c r="A96" s="15" t="s">
        <v>313</v>
      </c>
      <c r="B96" s="7">
        <v>40179</v>
      </c>
      <c r="C96" s="8">
        <v>3877.8974716801999</v>
      </c>
      <c r="D96" s="9">
        <v>4168.42</v>
      </c>
      <c r="E96" s="10">
        <v>17.2941</v>
      </c>
      <c r="F96" s="11">
        <v>8.0888841978658803</v>
      </c>
      <c r="G96" s="11">
        <v>10.489175698265401</v>
      </c>
      <c r="H96" s="11">
        <v>10.1492149486178</v>
      </c>
      <c r="I96" s="12">
        <v>10.2380655049331</v>
      </c>
      <c r="J96" s="11">
        <v>9.9533771940503399</v>
      </c>
      <c r="K96" s="11">
        <v>8.88649384098761</v>
      </c>
      <c r="L96" s="11">
        <v>9.3293218223459604</v>
      </c>
      <c r="M96" s="11"/>
      <c r="N96" s="11">
        <v>8.8062293097529203</v>
      </c>
      <c r="O96" s="40">
        <v>3</v>
      </c>
      <c r="P96" s="40">
        <v>1</v>
      </c>
      <c r="Q96" s="40">
        <v>1</v>
      </c>
      <c r="R96" s="40">
        <v>1</v>
      </c>
      <c r="S96" s="40">
        <v>2</v>
      </c>
      <c r="T96" s="40">
        <v>1</v>
      </c>
      <c r="U96" s="40"/>
      <c r="V96" s="11">
        <v>51.7194394265155</v>
      </c>
      <c r="W96" s="11">
        <v>4.5999999999999996</v>
      </c>
      <c r="X96" s="11">
        <v>0.65</v>
      </c>
      <c r="Y96" s="19">
        <v>8.0399999999999991</v>
      </c>
    </row>
    <row r="97" spans="1:25">
      <c r="A97" s="15" t="s">
        <v>314</v>
      </c>
      <c r="B97" s="7">
        <v>41340</v>
      </c>
      <c r="C97" s="8">
        <v>1415.3145</v>
      </c>
      <c r="D97" s="9">
        <v>1408.94</v>
      </c>
      <c r="E97" s="10">
        <v>13.2432</v>
      </c>
      <c r="F97" s="11">
        <v>8.1105023758333807</v>
      </c>
      <c r="G97" s="11">
        <v>9.2729435948607204</v>
      </c>
      <c r="H97" s="11">
        <v>8.58112666847512</v>
      </c>
      <c r="I97" s="12">
        <v>8.5710166243866102</v>
      </c>
      <c r="J97" s="11">
        <v>8.3768385439168007</v>
      </c>
      <c r="K97" s="11">
        <v>8.6650018985035206</v>
      </c>
      <c r="L97" s="11"/>
      <c r="M97" s="11"/>
      <c r="N97" s="11">
        <v>8.8580245602729999</v>
      </c>
      <c r="O97" s="40">
        <v>2</v>
      </c>
      <c r="P97" s="40">
        <v>2</v>
      </c>
      <c r="Q97" s="40">
        <v>7</v>
      </c>
      <c r="R97" s="40">
        <v>8</v>
      </c>
      <c r="S97" s="40">
        <v>5</v>
      </c>
      <c r="T97" s="40"/>
      <c r="U97" s="40"/>
      <c r="V97" s="11">
        <v>99.935946274833896</v>
      </c>
      <c r="W97" s="11">
        <v>0</v>
      </c>
      <c r="X97" s="11">
        <v>0.28999999999999998</v>
      </c>
      <c r="Y97" s="19">
        <v>7.39</v>
      </c>
    </row>
    <row r="98" spans="1:25">
      <c r="A98" s="15" t="s">
        <v>315</v>
      </c>
      <c r="B98" s="7">
        <v>41530</v>
      </c>
      <c r="C98" s="8">
        <v>472.50510000000003</v>
      </c>
      <c r="D98" s="9">
        <v>474.94</v>
      </c>
      <c r="E98" s="10">
        <v>12.8088</v>
      </c>
      <c r="F98" s="11">
        <v>6.9162060422439797</v>
      </c>
      <c r="G98" s="11">
        <v>7.9301608206943</v>
      </c>
      <c r="H98" s="11">
        <v>7.8446412868584297</v>
      </c>
      <c r="I98" s="12">
        <v>7.7946572812352901</v>
      </c>
      <c r="J98" s="11">
        <v>8.0244654757528409</v>
      </c>
      <c r="K98" s="11"/>
      <c r="L98" s="11"/>
      <c r="M98" s="11"/>
      <c r="N98" s="11">
        <v>9.2815235019229902</v>
      </c>
      <c r="O98" s="40">
        <v>12</v>
      </c>
      <c r="P98" s="40">
        <v>12</v>
      </c>
      <c r="Q98" s="40">
        <v>12</v>
      </c>
      <c r="R98" s="40">
        <v>12</v>
      </c>
      <c r="S98" s="40"/>
      <c r="T98" s="40"/>
      <c r="U98" s="40"/>
      <c r="V98" s="11">
        <v>89.015028852077705</v>
      </c>
      <c r="W98" s="11">
        <v>0</v>
      </c>
      <c r="X98" s="11">
        <v>0.55000000000000004</v>
      </c>
      <c r="Y98" s="19">
        <v>7.48</v>
      </c>
    </row>
    <row r="99" spans="1:25">
      <c r="A99" s="15" t="s">
        <v>316</v>
      </c>
      <c r="B99" s="7">
        <v>36158</v>
      </c>
      <c r="C99" s="8">
        <v>361.47649999999999</v>
      </c>
      <c r="D99" s="9">
        <v>360.42</v>
      </c>
      <c r="E99" s="10">
        <v>34.352899999999998</v>
      </c>
      <c r="F99" s="11">
        <v>8.1238225581895698</v>
      </c>
      <c r="G99" s="11">
        <v>8.8727925150310405</v>
      </c>
      <c r="H99" s="11">
        <v>8.2536090967370406</v>
      </c>
      <c r="I99" s="12">
        <v>8.1900367635466207</v>
      </c>
      <c r="J99" s="11">
        <v>8.2371005337688299</v>
      </c>
      <c r="K99" s="11">
        <v>9.29654728476301</v>
      </c>
      <c r="L99" s="11">
        <v>8.8693137978875605</v>
      </c>
      <c r="M99" s="11">
        <v>7.0075764193688403</v>
      </c>
      <c r="N99" s="11">
        <v>7.3036507639984398</v>
      </c>
      <c r="O99" s="40">
        <v>1</v>
      </c>
      <c r="P99" s="40">
        <v>7</v>
      </c>
      <c r="Q99" s="40">
        <v>10</v>
      </c>
      <c r="R99" s="40">
        <v>10</v>
      </c>
      <c r="S99" s="40">
        <v>1</v>
      </c>
      <c r="T99" s="40">
        <v>2</v>
      </c>
      <c r="U99" s="40">
        <v>1</v>
      </c>
      <c r="V99" s="11">
        <v>78.754871348673305</v>
      </c>
      <c r="W99" s="11">
        <v>2.1800000000000002</v>
      </c>
      <c r="X99" s="11">
        <v>0.5</v>
      </c>
      <c r="Y99" s="19">
        <v>7.76</v>
      </c>
    </row>
    <row r="100" spans="1:25">
      <c r="A100" s="15" t="s">
        <v>317</v>
      </c>
      <c r="B100" s="7">
        <v>42139</v>
      </c>
      <c r="C100" s="8">
        <v>2670.4304999999999</v>
      </c>
      <c r="D100" s="9">
        <v>2764.77</v>
      </c>
      <c r="E100" s="10">
        <v>11.0101</v>
      </c>
      <c r="F100" s="11">
        <v>7.5661877406497604</v>
      </c>
      <c r="G100" s="11">
        <v>8.9241656286408499</v>
      </c>
      <c r="H100" s="11">
        <v>8.7888599185483791</v>
      </c>
      <c r="I100" s="12">
        <v>8.6751987639331496</v>
      </c>
      <c r="J100" s="11">
        <v>8.8770958513771898</v>
      </c>
      <c r="K100" s="11"/>
      <c r="L100" s="11"/>
      <c r="M100" s="11"/>
      <c r="N100" s="11">
        <v>8.9670972182679805</v>
      </c>
      <c r="O100" s="40">
        <v>8</v>
      </c>
      <c r="P100" s="40">
        <v>6</v>
      </c>
      <c r="Q100" s="40">
        <v>5</v>
      </c>
      <c r="R100" s="40">
        <v>5</v>
      </c>
      <c r="S100" s="40"/>
      <c r="T100" s="40"/>
      <c r="U100" s="40"/>
      <c r="V100" s="11">
        <v>101.04360120008801</v>
      </c>
      <c r="W100" s="11">
        <v>1.91</v>
      </c>
      <c r="X100" s="11">
        <v>0.38</v>
      </c>
      <c r="Y100" s="19">
        <v>7.89</v>
      </c>
    </row>
    <row r="101" spans="1:25">
      <c r="A101" s="15" t="s">
        <v>318</v>
      </c>
      <c r="B101" s="7">
        <v>42093</v>
      </c>
      <c r="C101" s="8">
        <v>23.392613223000001</v>
      </c>
      <c r="D101" s="9">
        <v>23.56</v>
      </c>
      <c r="E101" s="10">
        <v>10.988300000000001</v>
      </c>
      <c r="F101" s="11">
        <v>7.8309815368039999</v>
      </c>
      <c r="G101" s="11">
        <v>8.8589345414924896</v>
      </c>
      <c r="H101" s="11">
        <v>8.1919492847504394</v>
      </c>
      <c r="I101" s="12">
        <v>8.1598985207732095</v>
      </c>
      <c r="J101" s="11">
        <v>8.2218488570803103</v>
      </c>
      <c r="K101" s="11"/>
      <c r="L101" s="11"/>
      <c r="M101" s="11"/>
      <c r="N101" s="11">
        <v>7.7670879137055904</v>
      </c>
      <c r="O101" s="40">
        <v>6</v>
      </c>
      <c r="P101" s="40">
        <v>8</v>
      </c>
      <c r="Q101" s="40">
        <v>11</v>
      </c>
      <c r="R101" s="40">
        <v>11</v>
      </c>
      <c r="S101" s="40"/>
      <c r="T101" s="40"/>
      <c r="U101" s="40"/>
      <c r="V101" s="11">
        <v>97.491086749974798</v>
      </c>
      <c r="W101" s="11">
        <v>1.94</v>
      </c>
      <c r="X101" s="11">
        <v>0.61</v>
      </c>
      <c r="Y101" s="19">
        <v>7.7</v>
      </c>
    </row>
    <row r="102" spans="1:25">
      <c r="A102" s="15" t="s">
        <v>319</v>
      </c>
      <c r="B102" s="7">
        <v>41673</v>
      </c>
      <c r="C102" s="8">
        <v>878.59199999999998</v>
      </c>
      <c r="D102" s="9">
        <v>885.97</v>
      </c>
      <c r="E102" s="10">
        <v>12.335100000000001</v>
      </c>
      <c r="F102" s="11">
        <v>7.8504873170159302</v>
      </c>
      <c r="G102" s="11">
        <v>9.2315607518801599</v>
      </c>
      <c r="H102" s="11">
        <v>9.6271059621257997</v>
      </c>
      <c r="I102" s="12">
        <v>9.5924133614437306</v>
      </c>
      <c r="J102" s="11">
        <v>9.1685829638424892</v>
      </c>
      <c r="K102" s="11"/>
      <c r="L102" s="11"/>
      <c r="M102" s="11"/>
      <c r="N102" s="11">
        <v>9.1489383144735896</v>
      </c>
      <c r="O102" s="40">
        <v>5</v>
      </c>
      <c r="P102" s="40">
        <v>3</v>
      </c>
      <c r="Q102" s="40">
        <v>2</v>
      </c>
      <c r="R102" s="40">
        <v>2</v>
      </c>
      <c r="S102" s="40"/>
      <c r="T102" s="40"/>
      <c r="U102" s="40"/>
      <c r="V102" s="11">
        <v>60.220951197637298</v>
      </c>
      <c r="W102" s="11">
        <v>2.2978999999999998</v>
      </c>
      <c r="X102" s="11">
        <v>0.31</v>
      </c>
      <c r="Y102" s="19">
        <v>7.78</v>
      </c>
    </row>
    <row r="103" spans="1:25">
      <c r="A103" s="41" t="s">
        <v>91</v>
      </c>
      <c r="B103" s="13"/>
      <c r="C103" s="13"/>
      <c r="D103" s="13"/>
      <c r="E103" s="42">
        <f t="shared" ref="E103:N103" si="8">SUMPRODUCT($D91:$D102,E91:E102)/SUMIF(E91:E102,"&lt;&gt;"&amp;"",$D91:$D102)</f>
        <v>75.897664429726902</v>
      </c>
      <c r="F103" s="42">
        <f t="shared" si="8"/>
        <v>7.776501256988583</v>
      </c>
      <c r="G103" s="42">
        <f t="shared" si="8"/>
        <v>9.4047702838589231</v>
      </c>
      <c r="H103" s="42">
        <f t="shared" si="8"/>
        <v>9.1784648672741387</v>
      </c>
      <c r="I103" s="42">
        <f t="shared" si="8"/>
        <v>9.1584272113898173</v>
      </c>
      <c r="J103" s="42">
        <f t="shared" si="8"/>
        <v>9.088235982661649</v>
      </c>
      <c r="K103" s="42">
        <f t="shared" si="8"/>
        <v>8.8507700556282281</v>
      </c>
      <c r="L103" s="42">
        <f t="shared" si="8"/>
        <v>9.2927128690212033</v>
      </c>
      <c r="M103" s="42">
        <f t="shared" si="8"/>
        <v>7.0075764193688403</v>
      </c>
      <c r="N103" s="42">
        <f t="shared" si="8"/>
        <v>8.9315005551852451</v>
      </c>
      <c r="O103" s="13"/>
      <c r="P103" s="13"/>
      <c r="Q103" s="13"/>
      <c r="R103" s="13"/>
      <c r="S103" s="13"/>
      <c r="T103" s="13"/>
      <c r="U103" s="13"/>
      <c r="V103" s="13"/>
      <c r="W103" s="43"/>
      <c r="X103" s="13"/>
      <c r="Y103" s="20"/>
    </row>
    <row r="104" spans="1:25">
      <c r="A104" s="44" t="s">
        <v>92</v>
      </c>
      <c r="B104" s="13"/>
      <c r="C104" s="13"/>
      <c r="D104" s="13"/>
      <c r="E104" s="13"/>
      <c r="F104" s="45">
        <f t="shared" ref="F104:N104" si="9">MAX(F91:F102)</f>
        <v>8.1238225581895698</v>
      </c>
      <c r="G104" s="45">
        <f t="shared" si="9"/>
        <v>10.489175698265401</v>
      </c>
      <c r="H104" s="45">
        <f t="shared" si="9"/>
        <v>10.1492149486178</v>
      </c>
      <c r="I104" s="45">
        <f t="shared" si="9"/>
        <v>10.2380655049331</v>
      </c>
      <c r="J104" s="45">
        <f t="shared" si="9"/>
        <v>9.9533771940503399</v>
      </c>
      <c r="K104" s="45">
        <f t="shared" si="9"/>
        <v>9.29654728476301</v>
      </c>
      <c r="L104" s="45">
        <f t="shared" si="9"/>
        <v>9.3293218223459604</v>
      </c>
      <c r="M104" s="45">
        <f t="shared" si="9"/>
        <v>7.0075764193688403</v>
      </c>
      <c r="N104" s="45">
        <f t="shared" si="9"/>
        <v>9.5523299798906596</v>
      </c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20"/>
    </row>
    <row r="105" spans="1:25">
      <c r="A105" s="44" t="s">
        <v>93</v>
      </c>
      <c r="B105" s="13"/>
      <c r="C105" s="13"/>
      <c r="D105" s="13"/>
      <c r="E105" s="13"/>
      <c r="F105" s="45">
        <f t="shared" ref="F105:N105" si="10">MIN(F91:F102)</f>
        <v>6.9162060422439797</v>
      </c>
      <c r="G105" s="45">
        <f t="shared" si="10"/>
        <v>7.9301608206943</v>
      </c>
      <c r="H105" s="45">
        <f t="shared" si="10"/>
        <v>7.8446412868584297</v>
      </c>
      <c r="I105" s="45">
        <f t="shared" si="10"/>
        <v>7.7946572812352901</v>
      </c>
      <c r="J105" s="45">
        <f t="shared" si="10"/>
        <v>8.0244654757528409</v>
      </c>
      <c r="K105" s="45">
        <f t="shared" si="10"/>
        <v>8.6650018985035206</v>
      </c>
      <c r="L105" s="45">
        <f t="shared" si="10"/>
        <v>8.8693137978875605</v>
      </c>
      <c r="M105" s="45">
        <f t="shared" si="10"/>
        <v>7.0075764193688403</v>
      </c>
      <c r="N105" s="45">
        <f t="shared" si="10"/>
        <v>7.3036507639984398</v>
      </c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20"/>
    </row>
    <row r="106" spans="1:25">
      <c r="A106" s="44" t="s">
        <v>94</v>
      </c>
      <c r="B106" s="13"/>
      <c r="C106" s="13"/>
      <c r="D106" s="13"/>
      <c r="E106" s="13"/>
      <c r="F106" s="45">
        <f t="shared" ref="F106:N106" si="11">MEDIAN(F91:F102)</f>
        <v>7.8291413273927795</v>
      </c>
      <c r="G106" s="45">
        <f t="shared" si="11"/>
        <v>8.8984790718359452</v>
      </c>
      <c r="H106" s="45">
        <f t="shared" si="11"/>
        <v>8.6126503135014403</v>
      </c>
      <c r="I106" s="45">
        <f t="shared" si="11"/>
        <v>8.5561931673844889</v>
      </c>
      <c r="J106" s="45">
        <f t="shared" si="11"/>
        <v>8.5345273757924556</v>
      </c>
      <c r="K106" s="45">
        <f t="shared" si="11"/>
        <v>8.8276790321680991</v>
      </c>
      <c r="L106" s="45">
        <f t="shared" si="11"/>
        <v>9.0993178101167604</v>
      </c>
      <c r="M106" s="45">
        <f t="shared" si="11"/>
        <v>7.0075764193688403</v>
      </c>
      <c r="N106" s="45">
        <f t="shared" si="11"/>
        <v>8.9395093471464797</v>
      </c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20"/>
    </row>
    <row r="107" spans="1:25">
      <c r="A107" s="46" t="s">
        <v>95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21"/>
    </row>
    <row r="108" spans="1:25">
      <c r="A108" s="15" t="s">
        <v>28</v>
      </c>
      <c r="B108" s="16"/>
      <c r="C108" s="17"/>
      <c r="D108" s="11"/>
      <c r="E108" s="11">
        <v>2594.2148582734399</v>
      </c>
      <c r="F108" s="11">
        <v>8.6233154391103408</v>
      </c>
      <c r="G108" s="11">
        <v>9.8120957753784595</v>
      </c>
      <c r="H108" s="11">
        <v>9.4952323791218696</v>
      </c>
      <c r="I108" s="11">
        <v>9.5849366492644794</v>
      </c>
      <c r="J108" s="11">
        <v>9.8126662356469598</v>
      </c>
      <c r="K108" s="11">
        <v>8.7618478059418905</v>
      </c>
      <c r="L108" s="11">
        <v>8.9743380327770694</v>
      </c>
      <c r="M108" s="11">
        <v>7.46733546943645</v>
      </c>
      <c r="N108" s="11"/>
      <c r="O108" s="47"/>
      <c r="P108" s="47"/>
      <c r="Q108" s="47"/>
      <c r="R108" s="47"/>
      <c r="S108" s="47"/>
      <c r="T108" s="47"/>
      <c r="U108" s="47"/>
      <c r="V108" s="11"/>
      <c r="W108" s="11"/>
      <c r="X108" s="11"/>
      <c r="Y108" s="19"/>
    </row>
    <row r="109" spans="1:25">
      <c r="A109" s="15" t="s">
        <v>30</v>
      </c>
      <c r="B109" s="16"/>
      <c r="C109" s="17"/>
      <c r="D109" s="11"/>
      <c r="E109" s="11">
        <v>2552.4549708129998</v>
      </c>
      <c r="F109" s="11">
        <v>7.5453675893776797</v>
      </c>
      <c r="G109" s="11">
        <v>7.9598596926214302</v>
      </c>
      <c r="H109" s="11">
        <v>7.8356830480445696</v>
      </c>
      <c r="I109" s="11">
        <v>7.7757267202079001</v>
      </c>
      <c r="J109" s="11">
        <v>7.8696957165401704</v>
      </c>
      <c r="K109" s="11">
        <v>8.7580391221588698</v>
      </c>
      <c r="L109" s="11">
        <v>8.6153890291103004</v>
      </c>
      <c r="M109" s="11">
        <v>7.5869612233163899</v>
      </c>
      <c r="N109" s="11"/>
      <c r="O109" s="47"/>
      <c r="P109" s="47"/>
      <c r="Q109" s="47"/>
      <c r="R109" s="47"/>
      <c r="S109" s="47"/>
      <c r="T109" s="47"/>
      <c r="U109" s="47"/>
      <c r="V109" s="11"/>
      <c r="W109" s="11"/>
      <c r="X109" s="11"/>
      <c r="Y109" s="19"/>
    </row>
    <row r="110" spans="1:25">
      <c r="A110" s="29" t="s">
        <v>27</v>
      </c>
      <c r="B110" s="30"/>
      <c r="C110" s="31"/>
      <c r="D110" s="32"/>
      <c r="E110" s="32">
        <v>2694.92308136877</v>
      </c>
      <c r="F110" s="32">
        <v>8.79593129207022</v>
      </c>
      <c r="G110" s="32">
        <v>9.4763602678068093</v>
      </c>
      <c r="H110" s="32">
        <v>8.8870071472499905</v>
      </c>
      <c r="I110" s="32">
        <v>8.8621685447596406</v>
      </c>
      <c r="J110" s="32">
        <v>8.8391717919622508</v>
      </c>
      <c r="K110" s="32">
        <v>9.1139884466517405</v>
      </c>
      <c r="L110" s="32">
        <v>9.0749180500494298</v>
      </c>
      <c r="M110" s="32">
        <v>8.0545894861112597</v>
      </c>
      <c r="N110" s="32"/>
      <c r="O110" s="50"/>
      <c r="P110" s="50"/>
      <c r="Q110" s="50"/>
      <c r="R110" s="50"/>
      <c r="S110" s="50"/>
      <c r="T110" s="50"/>
      <c r="U110" s="50"/>
      <c r="V110" s="32"/>
      <c r="W110" s="32"/>
      <c r="X110" s="32"/>
      <c r="Y110" s="33"/>
    </row>
    <row r="111" spans="1:25" ht="15.75" thickBot="1">
      <c r="A111" s="62" t="s">
        <v>96</v>
      </c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3"/>
    </row>
    <row r="112" spans="1:25" ht="15.75" thickTop="1"/>
  </sheetData>
  <mergeCells count="8">
    <mergeCell ref="A57:Y57"/>
    <mergeCell ref="A88:Y88"/>
    <mergeCell ref="A111:Y111"/>
    <mergeCell ref="B9:E9"/>
    <mergeCell ref="F9:J9"/>
    <mergeCell ref="K9:M9"/>
    <mergeCell ref="O9:U9"/>
    <mergeCell ref="V9:W9"/>
  </mergeCells>
  <printOptions horizontalCentered="1"/>
  <pageMargins left="0" right="0" top="0" bottom="0" header="0" footer="0"/>
  <pageSetup paperSize="9" scale="60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8:Y63"/>
  <sheetViews>
    <sheetView showGridLines="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/>
    </sheetView>
  </sheetViews>
  <sheetFormatPr defaultRowHeight="15"/>
  <cols>
    <col min="1" max="1" width="31.28515625" customWidth="1"/>
    <col min="2" max="2" width="10.28515625" bestFit="1" customWidth="1"/>
    <col min="3" max="4" width="8.42578125" bestFit="1" customWidth="1"/>
    <col min="5" max="25" width="9.28515625" bestFit="1" customWidth="1"/>
  </cols>
  <sheetData>
    <row r="8" spans="1:25" ht="21" thickBot="1">
      <c r="A8" s="3" t="s">
        <v>1122</v>
      </c>
    </row>
    <row r="9" spans="1:25" ht="15.75">
      <c r="A9" s="35" t="s">
        <v>32</v>
      </c>
      <c r="B9" s="64" t="s">
        <v>5</v>
      </c>
      <c r="C9" s="64"/>
      <c r="D9" s="64"/>
      <c r="E9" s="64"/>
      <c r="F9" s="64" t="s">
        <v>7</v>
      </c>
      <c r="G9" s="64"/>
      <c r="H9" s="64"/>
      <c r="I9" s="64"/>
      <c r="J9" s="64"/>
      <c r="K9" s="64" t="s">
        <v>8</v>
      </c>
      <c r="L9" s="64"/>
      <c r="M9" s="64"/>
      <c r="N9" s="4" t="s">
        <v>9</v>
      </c>
      <c r="O9" s="64" t="s">
        <v>33</v>
      </c>
      <c r="P9" s="64"/>
      <c r="Q9" s="64"/>
      <c r="R9" s="64"/>
      <c r="S9" s="64"/>
      <c r="T9" s="64"/>
      <c r="U9" s="64"/>
      <c r="V9" s="64" t="s">
        <v>34</v>
      </c>
      <c r="W9" s="64"/>
      <c r="X9" s="4" t="s">
        <v>35</v>
      </c>
      <c r="Y9" s="36"/>
    </row>
    <row r="10" spans="1:25" ht="42" customHeight="1" thickBot="1">
      <c r="A10" s="60" t="s">
        <v>320</v>
      </c>
      <c r="B10" s="6" t="s">
        <v>10</v>
      </c>
      <c r="C10" s="61" t="s">
        <v>20</v>
      </c>
      <c r="D10" s="61" t="s">
        <v>19</v>
      </c>
      <c r="E10" s="6" t="s">
        <v>11</v>
      </c>
      <c r="F10" s="6" t="s">
        <v>12</v>
      </c>
      <c r="G10" s="6" t="s">
        <v>13</v>
      </c>
      <c r="H10" s="6" t="s">
        <v>14</v>
      </c>
      <c r="I10" s="6" t="s">
        <v>15</v>
      </c>
      <c r="J10" s="6" t="s">
        <v>0</v>
      </c>
      <c r="K10" s="6" t="s">
        <v>1</v>
      </c>
      <c r="L10" s="6" t="s">
        <v>2</v>
      </c>
      <c r="M10" s="6" t="s">
        <v>16</v>
      </c>
      <c r="N10" s="6" t="s">
        <v>17</v>
      </c>
      <c r="O10" s="6" t="s">
        <v>12</v>
      </c>
      <c r="P10" s="6" t="s">
        <v>13</v>
      </c>
      <c r="Q10" s="6" t="s">
        <v>14</v>
      </c>
      <c r="R10" s="6" t="s">
        <v>0</v>
      </c>
      <c r="S10" s="6" t="s">
        <v>1</v>
      </c>
      <c r="T10" s="6" t="s">
        <v>2</v>
      </c>
      <c r="U10" s="6" t="s">
        <v>16</v>
      </c>
      <c r="V10" s="6" t="s">
        <v>39</v>
      </c>
      <c r="W10" s="6" t="s">
        <v>210</v>
      </c>
      <c r="X10" s="6" t="s">
        <v>18</v>
      </c>
      <c r="Y10" s="5" t="s">
        <v>41</v>
      </c>
    </row>
    <row r="11" spans="1:25" ht="20.25" thickTop="1" thickBot="1">
      <c r="A11" s="37" t="s">
        <v>321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9"/>
    </row>
    <row r="12" spans="1:25" ht="15.75" thickTop="1">
      <c r="A12" s="48" t="s">
        <v>322</v>
      </c>
      <c r="B12" s="22">
        <v>40996</v>
      </c>
      <c r="C12" s="23">
        <v>216.505</v>
      </c>
      <c r="D12" s="24">
        <v>213.53</v>
      </c>
      <c r="E12" s="25">
        <v>14.4986</v>
      </c>
      <c r="F12" s="26">
        <v>6.6148989944190202</v>
      </c>
      <c r="G12" s="26">
        <v>8.9378053171062302</v>
      </c>
      <c r="H12" s="26">
        <v>9.1819949004922492</v>
      </c>
      <c r="I12" s="27">
        <v>9.31365294503337</v>
      </c>
      <c r="J12" s="26">
        <v>8.8850582832724196</v>
      </c>
      <c r="K12" s="26">
        <v>8.5945209453381004</v>
      </c>
      <c r="L12" s="26"/>
      <c r="M12" s="26"/>
      <c r="N12" s="26">
        <v>9.1291396351739404</v>
      </c>
      <c r="O12" s="49">
        <v>26</v>
      </c>
      <c r="P12" s="49">
        <v>19</v>
      </c>
      <c r="Q12" s="49">
        <v>12</v>
      </c>
      <c r="R12" s="49">
        <v>10</v>
      </c>
      <c r="S12" s="49">
        <v>5</v>
      </c>
      <c r="T12" s="49"/>
      <c r="U12" s="49"/>
      <c r="V12" s="26">
        <v>66.210712854001102</v>
      </c>
      <c r="W12" s="26">
        <v>6.7</v>
      </c>
      <c r="X12" s="26">
        <v>1.48</v>
      </c>
      <c r="Y12" s="28">
        <v>8.08</v>
      </c>
    </row>
    <row r="13" spans="1:25">
      <c r="A13" s="15" t="s">
        <v>323</v>
      </c>
      <c r="B13" s="7">
        <v>37336</v>
      </c>
      <c r="C13" s="8">
        <v>25.326757222000001</v>
      </c>
      <c r="D13" s="9">
        <v>24.38</v>
      </c>
      <c r="E13" s="10">
        <v>23.585999999999999</v>
      </c>
      <c r="F13" s="11">
        <v>6.1269824379494899</v>
      </c>
      <c r="G13" s="11">
        <v>7.3515773786370797</v>
      </c>
      <c r="H13" s="11">
        <v>7.9341855761989803</v>
      </c>
      <c r="I13" s="12">
        <v>8.1849126090714392</v>
      </c>
      <c r="J13" s="11">
        <v>7.9576088546694299</v>
      </c>
      <c r="K13" s="11">
        <v>7.5448088867853302</v>
      </c>
      <c r="L13" s="11">
        <v>8.6765102310107896</v>
      </c>
      <c r="M13" s="11">
        <v>6.7405366881237097</v>
      </c>
      <c r="N13" s="11">
        <v>6.1933302206355298</v>
      </c>
      <c r="O13" s="40">
        <v>29</v>
      </c>
      <c r="P13" s="40">
        <v>30</v>
      </c>
      <c r="Q13" s="40">
        <v>19</v>
      </c>
      <c r="R13" s="40">
        <v>19</v>
      </c>
      <c r="S13" s="40">
        <v>13</v>
      </c>
      <c r="T13" s="40">
        <v>13</v>
      </c>
      <c r="U13" s="40">
        <v>22</v>
      </c>
      <c r="V13" s="11">
        <v>12.2327651195813</v>
      </c>
      <c r="W13" s="11">
        <v>0</v>
      </c>
      <c r="X13" s="11">
        <v>2.5</v>
      </c>
      <c r="Y13" s="19">
        <v>8.25</v>
      </c>
    </row>
    <row r="14" spans="1:25">
      <c r="A14" s="15" t="s">
        <v>324</v>
      </c>
      <c r="B14" s="7">
        <v>34993</v>
      </c>
      <c r="C14" s="8">
        <v>3615.4126000000001</v>
      </c>
      <c r="D14" s="9">
        <v>3251.67</v>
      </c>
      <c r="E14" s="10">
        <v>67.512600000000006</v>
      </c>
      <c r="F14" s="11">
        <v>10.6022134369898</v>
      </c>
      <c r="G14" s="11">
        <v>9.5871800215938894</v>
      </c>
      <c r="H14" s="11">
        <v>9.4710259788204993</v>
      </c>
      <c r="I14" s="12">
        <v>10.292856136069901</v>
      </c>
      <c r="J14" s="11">
        <v>8.12306657420954</v>
      </c>
      <c r="K14" s="11">
        <v>6.8960021791754098</v>
      </c>
      <c r="L14" s="11">
        <v>8.6433787961031303</v>
      </c>
      <c r="M14" s="11">
        <v>8.7036609942093204</v>
      </c>
      <c r="N14" s="11">
        <v>9.6653810158419606</v>
      </c>
      <c r="O14" s="40">
        <v>7</v>
      </c>
      <c r="P14" s="40">
        <v>12</v>
      </c>
      <c r="Q14" s="40">
        <v>9</v>
      </c>
      <c r="R14" s="40">
        <v>17</v>
      </c>
      <c r="S14" s="40">
        <v>24</v>
      </c>
      <c r="T14" s="40">
        <v>14</v>
      </c>
      <c r="U14" s="40">
        <v>6</v>
      </c>
      <c r="V14" s="11">
        <v>14.026646272613201</v>
      </c>
      <c r="W14" s="11">
        <v>13.33</v>
      </c>
      <c r="X14" s="11">
        <v>1.85</v>
      </c>
      <c r="Y14" s="19">
        <v>7.78</v>
      </c>
    </row>
    <row r="15" spans="1:25">
      <c r="A15" s="15" t="s">
        <v>325</v>
      </c>
      <c r="B15" s="7">
        <v>37518</v>
      </c>
      <c r="C15" s="8">
        <v>137.71085213999999</v>
      </c>
      <c r="D15" s="9">
        <v>134.58000000000001</v>
      </c>
      <c r="E15" s="10">
        <v>31.704699999999999</v>
      </c>
      <c r="F15" s="11">
        <v>6.8806219812913403</v>
      </c>
      <c r="G15" s="11">
        <v>8.5614777009121692</v>
      </c>
      <c r="H15" s="11">
        <v>7.4929379419161002</v>
      </c>
      <c r="I15" s="12">
        <v>7.9811886355818897</v>
      </c>
      <c r="J15" s="11">
        <v>7.4755597636698896</v>
      </c>
      <c r="K15" s="11">
        <v>7.5179332068642903</v>
      </c>
      <c r="L15" s="11">
        <v>8.6409819434579909</v>
      </c>
      <c r="M15" s="11">
        <v>9.5056133544762407</v>
      </c>
      <c r="N15" s="11">
        <v>8.73361907038006</v>
      </c>
      <c r="O15" s="40">
        <v>23</v>
      </c>
      <c r="P15" s="40">
        <v>22</v>
      </c>
      <c r="Q15" s="40">
        <v>24</v>
      </c>
      <c r="R15" s="40">
        <v>26</v>
      </c>
      <c r="S15" s="40">
        <v>15</v>
      </c>
      <c r="T15" s="40">
        <v>15</v>
      </c>
      <c r="U15" s="40">
        <v>1</v>
      </c>
      <c r="V15" s="11">
        <v>40.852136635827499</v>
      </c>
      <c r="W15" s="11">
        <v>10</v>
      </c>
      <c r="X15" s="11">
        <v>1.9</v>
      </c>
      <c r="Y15" s="19">
        <v>7.82</v>
      </c>
    </row>
    <row r="16" spans="1:25">
      <c r="A16" s="15" t="s">
        <v>326</v>
      </c>
      <c r="B16" s="7">
        <v>41669</v>
      </c>
      <c r="C16" s="8">
        <v>105.8847</v>
      </c>
      <c r="D16" s="9">
        <v>107.65</v>
      </c>
      <c r="E16" s="10">
        <v>11.4879</v>
      </c>
      <c r="F16" s="11">
        <v>7.5816795083968502</v>
      </c>
      <c r="G16" s="11">
        <v>9.1858230289414298</v>
      </c>
      <c r="H16" s="11">
        <v>18.155045361410401</v>
      </c>
      <c r="I16" s="12">
        <v>19.159582081281702</v>
      </c>
      <c r="J16" s="11">
        <v>14.0278493690357</v>
      </c>
      <c r="K16" s="11"/>
      <c r="L16" s="11"/>
      <c r="M16" s="11"/>
      <c r="N16" s="11">
        <v>5.9289342595771704</v>
      </c>
      <c r="O16" s="40">
        <v>20</v>
      </c>
      <c r="P16" s="40">
        <v>14</v>
      </c>
      <c r="Q16" s="40">
        <v>1</v>
      </c>
      <c r="R16" s="40">
        <v>1</v>
      </c>
      <c r="S16" s="40"/>
      <c r="T16" s="40"/>
      <c r="U16" s="40"/>
      <c r="V16" s="11">
        <v>16.726364757814</v>
      </c>
      <c r="W16" s="11">
        <v>6.61</v>
      </c>
      <c r="X16" s="11">
        <v>1.1000000000000001</v>
      </c>
      <c r="Y16" s="19">
        <v>7.58</v>
      </c>
    </row>
    <row r="17" spans="1:25">
      <c r="A17" s="15" t="s">
        <v>327</v>
      </c>
      <c r="B17" s="7">
        <v>37651</v>
      </c>
      <c r="C17" s="8">
        <v>841.12860000000001</v>
      </c>
      <c r="D17" s="9">
        <v>841.69</v>
      </c>
      <c r="E17" s="10">
        <v>24.479399999999998</v>
      </c>
      <c r="F17" s="11">
        <v>5.8585291937191304</v>
      </c>
      <c r="G17" s="11">
        <v>7.5526540180368702</v>
      </c>
      <c r="H17" s="11">
        <v>7.1171887428243696</v>
      </c>
      <c r="I17" s="12">
        <v>6.9923632424054301</v>
      </c>
      <c r="J17" s="11">
        <v>7.0967068015214601</v>
      </c>
      <c r="K17" s="11">
        <v>7.2432772013714599</v>
      </c>
      <c r="L17" s="11">
        <v>8.0013527961621396</v>
      </c>
      <c r="M17" s="11">
        <v>7.6889438948474202</v>
      </c>
      <c r="N17" s="11">
        <v>6.9004251514468704</v>
      </c>
      <c r="O17" s="40">
        <v>30</v>
      </c>
      <c r="P17" s="40">
        <v>28</v>
      </c>
      <c r="Q17" s="40">
        <v>27</v>
      </c>
      <c r="R17" s="40">
        <v>28</v>
      </c>
      <c r="S17" s="40">
        <v>17</v>
      </c>
      <c r="T17" s="40">
        <v>25</v>
      </c>
      <c r="U17" s="40">
        <v>16</v>
      </c>
      <c r="V17" s="11">
        <v>87.489252317739101</v>
      </c>
      <c r="W17" s="11">
        <v>3.4</v>
      </c>
      <c r="X17" s="11">
        <v>1.6</v>
      </c>
      <c r="Y17" s="19">
        <v>8.17</v>
      </c>
    </row>
    <row r="18" spans="1:25">
      <c r="A18" s="15" t="s">
        <v>328</v>
      </c>
      <c r="B18" s="7">
        <v>35549</v>
      </c>
      <c r="C18" s="8">
        <v>290.71050000000002</v>
      </c>
      <c r="D18" s="9">
        <v>281.56</v>
      </c>
      <c r="E18" s="10">
        <v>47.6496</v>
      </c>
      <c r="F18" s="11">
        <v>8.2838174096208608</v>
      </c>
      <c r="G18" s="11">
        <v>8.9820838319022602</v>
      </c>
      <c r="H18" s="11">
        <v>8.5439519437339904</v>
      </c>
      <c r="I18" s="12">
        <v>8.8517010509651595</v>
      </c>
      <c r="J18" s="11">
        <v>8.0294742222428006</v>
      </c>
      <c r="K18" s="11">
        <v>7.5731507797512503</v>
      </c>
      <c r="L18" s="11">
        <v>8.2481416464618995</v>
      </c>
      <c r="M18" s="11">
        <v>7.0751768735797498</v>
      </c>
      <c r="N18" s="11">
        <v>8.4828281306564399</v>
      </c>
      <c r="O18" s="40">
        <v>16</v>
      </c>
      <c r="P18" s="40">
        <v>17</v>
      </c>
      <c r="Q18" s="40">
        <v>14</v>
      </c>
      <c r="R18" s="40">
        <v>18</v>
      </c>
      <c r="S18" s="40">
        <v>11</v>
      </c>
      <c r="T18" s="40">
        <v>20</v>
      </c>
      <c r="U18" s="40">
        <v>17</v>
      </c>
      <c r="V18" s="11">
        <v>41.448950562144901</v>
      </c>
      <c r="W18" s="11">
        <v>8.8699999999999992</v>
      </c>
      <c r="X18" s="11">
        <v>2.08</v>
      </c>
      <c r="Y18" s="19">
        <v>8.3699999999999992</v>
      </c>
    </row>
    <row r="19" spans="1:25">
      <c r="A19" s="15" t="s">
        <v>329</v>
      </c>
      <c r="B19" s="7">
        <v>35937</v>
      </c>
      <c r="C19" s="8">
        <v>11.009279202541</v>
      </c>
      <c r="D19" s="9">
        <v>11.7</v>
      </c>
      <c r="E19" s="10">
        <v>51.6355</v>
      </c>
      <c r="F19" s="11">
        <v>6.6823646728641997</v>
      </c>
      <c r="G19" s="11">
        <v>8.9682726706260993</v>
      </c>
      <c r="H19" s="11">
        <v>8.3596979441607004</v>
      </c>
      <c r="I19" s="12">
        <v>8.3557355534414004</v>
      </c>
      <c r="J19" s="11">
        <v>8.6586933085777407</v>
      </c>
      <c r="K19" s="11">
        <v>9.1443225637336791</v>
      </c>
      <c r="L19" s="11">
        <v>10.5224941929641</v>
      </c>
      <c r="M19" s="11">
        <v>8.9583390607498092</v>
      </c>
      <c r="N19" s="11">
        <v>9.4870115618097106</v>
      </c>
      <c r="O19" s="40">
        <v>25</v>
      </c>
      <c r="P19" s="40">
        <v>18</v>
      </c>
      <c r="Q19" s="40">
        <v>16</v>
      </c>
      <c r="R19" s="40">
        <v>11</v>
      </c>
      <c r="S19" s="40">
        <v>4</v>
      </c>
      <c r="T19" s="40">
        <v>3</v>
      </c>
      <c r="U19" s="40">
        <v>3</v>
      </c>
      <c r="V19" s="11">
        <v>87.755907753724202</v>
      </c>
      <c r="W19" s="11">
        <v>3.6</v>
      </c>
      <c r="X19" s="11">
        <v>2.25</v>
      </c>
      <c r="Y19" s="19"/>
    </row>
    <row r="20" spans="1:25">
      <c r="A20" s="15" t="s">
        <v>330</v>
      </c>
      <c r="B20" s="7">
        <v>35604</v>
      </c>
      <c r="C20" s="8">
        <v>1293.206889496</v>
      </c>
      <c r="D20" s="9">
        <v>1264.06</v>
      </c>
      <c r="E20" s="10">
        <v>52.511699999999998</v>
      </c>
      <c r="F20" s="11">
        <v>8.7804405584060898</v>
      </c>
      <c r="G20" s="11">
        <v>10.384478596879701</v>
      </c>
      <c r="H20" s="11">
        <v>5.7595723535494603</v>
      </c>
      <c r="I20" s="12">
        <v>5.5185244351125604</v>
      </c>
      <c r="J20" s="11">
        <v>7.1846233539460096</v>
      </c>
      <c r="K20" s="11">
        <v>8.2502988110278093</v>
      </c>
      <c r="L20" s="11">
        <v>9.7478614910872405</v>
      </c>
      <c r="M20" s="11">
        <v>8.1324719604974405</v>
      </c>
      <c r="N20" s="11">
        <v>9.1086249187230006</v>
      </c>
      <c r="O20" s="40">
        <v>12</v>
      </c>
      <c r="P20" s="40">
        <v>6</v>
      </c>
      <c r="Q20" s="40">
        <v>29</v>
      </c>
      <c r="R20" s="40">
        <v>27</v>
      </c>
      <c r="S20" s="40">
        <v>6</v>
      </c>
      <c r="T20" s="40">
        <v>4</v>
      </c>
      <c r="U20" s="40">
        <v>11</v>
      </c>
      <c r="V20" s="11">
        <v>36.600671994906101</v>
      </c>
      <c r="W20" s="11">
        <v>3.28</v>
      </c>
      <c r="X20" s="11">
        <v>2.02</v>
      </c>
      <c r="Y20" s="19">
        <v>10.5</v>
      </c>
    </row>
    <row r="21" spans="1:25">
      <c r="A21" s="15" t="s">
        <v>331</v>
      </c>
      <c r="B21" s="7">
        <v>36780</v>
      </c>
      <c r="C21" s="8">
        <v>3063.134</v>
      </c>
      <c r="D21" s="9">
        <v>2857.74</v>
      </c>
      <c r="E21" s="10">
        <v>34.612000000000002</v>
      </c>
      <c r="F21" s="11">
        <v>11.7085049875416</v>
      </c>
      <c r="G21" s="11">
        <v>10.602429988418001</v>
      </c>
      <c r="H21" s="11">
        <v>10.7245172479546</v>
      </c>
      <c r="I21" s="12">
        <v>11.1992358236605</v>
      </c>
      <c r="J21" s="11">
        <v>9.3266064367083494</v>
      </c>
      <c r="K21" s="11">
        <v>7.6515360560257299</v>
      </c>
      <c r="L21" s="11">
        <v>8.5499676064242802</v>
      </c>
      <c r="M21" s="11">
        <v>7.8913019088028298</v>
      </c>
      <c r="N21" s="11">
        <v>8.1738669656478802</v>
      </c>
      <c r="O21" s="40">
        <v>6</v>
      </c>
      <c r="P21" s="40">
        <v>5</v>
      </c>
      <c r="Q21" s="40">
        <v>7</v>
      </c>
      <c r="R21" s="40">
        <v>6</v>
      </c>
      <c r="S21" s="40">
        <v>10</v>
      </c>
      <c r="T21" s="40">
        <v>17</v>
      </c>
      <c r="U21" s="40">
        <v>13</v>
      </c>
      <c r="V21" s="11">
        <v>11.35435137693</v>
      </c>
      <c r="W21" s="11">
        <v>16.920000000000002</v>
      </c>
      <c r="X21" s="11">
        <v>1.81</v>
      </c>
      <c r="Y21" s="19">
        <v>7.94</v>
      </c>
    </row>
    <row r="22" spans="1:25">
      <c r="A22" s="15" t="s">
        <v>332</v>
      </c>
      <c r="B22" s="7">
        <v>37600</v>
      </c>
      <c r="C22" s="8">
        <v>81.962599905999994</v>
      </c>
      <c r="D22" s="9">
        <v>78.569999999999993</v>
      </c>
      <c r="E22" s="10">
        <v>25.439599999999999</v>
      </c>
      <c r="F22" s="11">
        <v>8.3386573840251206</v>
      </c>
      <c r="G22" s="11">
        <v>8.7486109658964608</v>
      </c>
      <c r="H22" s="11">
        <v>7.49720894233353</v>
      </c>
      <c r="I22" s="12">
        <v>7.7700679775226602</v>
      </c>
      <c r="J22" s="11">
        <v>7.7576426591842802</v>
      </c>
      <c r="K22" s="11">
        <v>6.9145672960286202</v>
      </c>
      <c r="L22" s="11">
        <v>8.2325947371705706</v>
      </c>
      <c r="M22" s="11">
        <v>7.8712795557224897</v>
      </c>
      <c r="N22" s="11">
        <v>7.1305536018025704</v>
      </c>
      <c r="O22" s="40">
        <v>15</v>
      </c>
      <c r="P22" s="40">
        <v>20</v>
      </c>
      <c r="Q22" s="40">
        <v>23</v>
      </c>
      <c r="R22" s="40">
        <v>21</v>
      </c>
      <c r="S22" s="40">
        <v>23</v>
      </c>
      <c r="T22" s="40">
        <v>21</v>
      </c>
      <c r="U22" s="40">
        <v>14</v>
      </c>
      <c r="V22" s="11">
        <v>22.079991447487298</v>
      </c>
      <c r="W22" s="11">
        <v>8.3800000000000008</v>
      </c>
      <c r="X22" s="11">
        <v>1.84</v>
      </c>
      <c r="Y22" s="19">
        <v>7.87</v>
      </c>
    </row>
    <row r="23" spans="1:25">
      <c r="A23" s="15" t="s">
        <v>333</v>
      </c>
      <c r="B23" s="7">
        <v>35985</v>
      </c>
      <c r="C23" s="8">
        <v>3345.8873043917001</v>
      </c>
      <c r="D23" s="9">
        <v>3053.95</v>
      </c>
      <c r="E23" s="10">
        <v>47.623100000000001</v>
      </c>
      <c r="F23" s="11">
        <v>12.3743481862429</v>
      </c>
      <c r="G23" s="11">
        <v>11.413190509251301</v>
      </c>
      <c r="H23" s="11">
        <v>11.5504175039279</v>
      </c>
      <c r="I23" s="12">
        <v>12.207952821625</v>
      </c>
      <c r="J23" s="11">
        <v>9.9919686481082302</v>
      </c>
      <c r="K23" s="11">
        <v>7.5282454426170098</v>
      </c>
      <c r="L23" s="11">
        <v>8.6910623794458601</v>
      </c>
      <c r="M23" s="11">
        <v>8.7777660916330298</v>
      </c>
      <c r="N23" s="11">
        <v>9.0678370686245895</v>
      </c>
      <c r="O23" s="40">
        <v>4</v>
      </c>
      <c r="P23" s="40">
        <v>2</v>
      </c>
      <c r="Q23" s="40">
        <v>4</v>
      </c>
      <c r="R23" s="40">
        <v>4</v>
      </c>
      <c r="S23" s="40">
        <v>14</v>
      </c>
      <c r="T23" s="40">
        <v>12</v>
      </c>
      <c r="U23" s="40">
        <v>4</v>
      </c>
      <c r="V23" s="11">
        <v>19.746905038283099</v>
      </c>
      <c r="W23" s="11">
        <v>15.65</v>
      </c>
      <c r="X23" s="11">
        <v>1.79</v>
      </c>
      <c r="Y23" s="19">
        <v>8.16</v>
      </c>
    </row>
    <row r="24" spans="1:25">
      <c r="A24" s="15" t="s">
        <v>334</v>
      </c>
      <c r="B24" s="7">
        <v>40198</v>
      </c>
      <c r="C24" s="8">
        <v>822.08714947019996</v>
      </c>
      <c r="D24" s="9">
        <v>851.07</v>
      </c>
      <c r="E24" s="10">
        <v>18.4237</v>
      </c>
      <c r="F24" s="11">
        <v>13.137436875079899</v>
      </c>
      <c r="G24" s="11">
        <v>11.3687579658781</v>
      </c>
      <c r="H24" s="11">
        <v>12.287176567712899</v>
      </c>
      <c r="I24" s="12">
        <v>12.9526845476014</v>
      </c>
      <c r="J24" s="11">
        <v>10.6612342839741</v>
      </c>
      <c r="K24" s="11">
        <v>12.182557778901099</v>
      </c>
      <c r="L24" s="11">
        <v>11.1324210174814</v>
      </c>
      <c r="M24" s="11"/>
      <c r="N24" s="11">
        <v>9.95579096697392</v>
      </c>
      <c r="O24" s="40">
        <v>1</v>
      </c>
      <c r="P24" s="40">
        <v>3</v>
      </c>
      <c r="Q24" s="40">
        <v>2</v>
      </c>
      <c r="R24" s="40">
        <v>2</v>
      </c>
      <c r="S24" s="40">
        <v>2</v>
      </c>
      <c r="T24" s="40">
        <v>1</v>
      </c>
      <c r="U24" s="40"/>
      <c r="V24" s="11">
        <v>3.9696957930485</v>
      </c>
      <c r="W24" s="11">
        <v>14.77</v>
      </c>
      <c r="X24" s="11">
        <v>1.22</v>
      </c>
      <c r="Y24" s="19">
        <v>7.89</v>
      </c>
    </row>
    <row r="25" spans="1:25">
      <c r="A25" s="15" t="s">
        <v>335</v>
      </c>
      <c r="B25" s="7">
        <v>37343</v>
      </c>
      <c r="C25" s="8">
        <v>822.08714947019996</v>
      </c>
      <c r="D25" s="9">
        <v>851.07</v>
      </c>
      <c r="E25" s="10">
        <v>35.0169</v>
      </c>
      <c r="F25" s="11">
        <v>13.137403118917801</v>
      </c>
      <c r="G25" s="11">
        <v>11.3669771777195</v>
      </c>
      <c r="H25" s="11">
        <v>12.286591031485999</v>
      </c>
      <c r="I25" s="12">
        <v>12.9522303144334</v>
      </c>
      <c r="J25" s="11">
        <v>10.656259748259</v>
      </c>
      <c r="K25" s="11">
        <v>12.1948329950811</v>
      </c>
      <c r="L25" s="11">
        <v>10.8431196349021</v>
      </c>
      <c r="M25" s="11">
        <v>8.9647274988869707</v>
      </c>
      <c r="N25" s="11">
        <v>9.1861136506014507</v>
      </c>
      <c r="O25" s="40">
        <v>2</v>
      </c>
      <c r="P25" s="40">
        <v>4</v>
      </c>
      <c r="Q25" s="40">
        <v>3</v>
      </c>
      <c r="R25" s="40">
        <v>3</v>
      </c>
      <c r="S25" s="40">
        <v>1</v>
      </c>
      <c r="T25" s="40">
        <v>2</v>
      </c>
      <c r="U25" s="40">
        <v>2</v>
      </c>
      <c r="V25" s="11">
        <v>3.9696957930485</v>
      </c>
      <c r="W25" s="11">
        <v>14.77</v>
      </c>
      <c r="X25" s="11">
        <v>1.22</v>
      </c>
      <c r="Y25" s="19">
        <v>7.89</v>
      </c>
    </row>
    <row r="26" spans="1:25">
      <c r="A26" s="15" t="s">
        <v>336</v>
      </c>
      <c r="B26" s="7">
        <v>36721</v>
      </c>
      <c r="C26" s="8">
        <v>2225.1378</v>
      </c>
      <c r="D26" s="9">
        <v>2014.99</v>
      </c>
      <c r="E26" s="10">
        <v>36.541600000000003</v>
      </c>
      <c r="F26" s="11">
        <v>8.2480420200953493</v>
      </c>
      <c r="G26" s="11">
        <v>9.1256137015169205</v>
      </c>
      <c r="H26" s="11">
        <v>7.6790436339689903</v>
      </c>
      <c r="I26" s="12">
        <v>7.9957214814310502</v>
      </c>
      <c r="J26" s="11">
        <v>8.3311507077309592</v>
      </c>
      <c r="K26" s="11">
        <v>7.7376016566303099</v>
      </c>
      <c r="L26" s="11">
        <v>9.1860885885117796</v>
      </c>
      <c r="M26" s="11">
        <v>8.4825523106918403</v>
      </c>
      <c r="N26" s="11">
        <v>8.4557784609953899</v>
      </c>
      <c r="O26" s="40">
        <v>17</v>
      </c>
      <c r="P26" s="40">
        <v>15</v>
      </c>
      <c r="Q26" s="40">
        <v>21</v>
      </c>
      <c r="R26" s="40">
        <v>13</v>
      </c>
      <c r="S26" s="40">
        <v>9</v>
      </c>
      <c r="T26" s="40">
        <v>6</v>
      </c>
      <c r="U26" s="40">
        <v>7</v>
      </c>
      <c r="V26" s="11">
        <v>18.674164352450799</v>
      </c>
      <c r="W26" s="11">
        <v>5.22</v>
      </c>
      <c r="X26" s="11">
        <v>1.68</v>
      </c>
      <c r="Y26" s="19">
        <v>7.68</v>
      </c>
    </row>
    <row r="27" spans="1:25">
      <c r="A27" s="15" t="s">
        <v>337</v>
      </c>
      <c r="B27" s="7">
        <v>41337</v>
      </c>
      <c r="C27" s="8">
        <v>449.91930000000002</v>
      </c>
      <c r="D27" s="9">
        <v>533.12</v>
      </c>
      <c r="E27" s="10">
        <v>12.6083</v>
      </c>
      <c r="F27" s="11">
        <v>8.0767522663903204</v>
      </c>
      <c r="G27" s="11">
        <v>8.3894187249887295</v>
      </c>
      <c r="H27" s="11">
        <v>7.9895807464555997</v>
      </c>
      <c r="I27" s="12">
        <v>8.1068518796135205</v>
      </c>
      <c r="J27" s="11">
        <v>8.2669444447585505</v>
      </c>
      <c r="K27" s="11">
        <v>7.0218976333948904</v>
      </c>
      <c r="L27" s="11"/>
      <c r="M27" s="11"/>
      <c r="N27" s="11">
        <v>7.2354211220986304</v>
      </c>
      <c r="O27" s="40">
        <v>18</v>
      </c>
      <c r="P27" s="40">
        <v>25</v>
      </c>
      <c r="Q27" s="40">
        <v>18</v>
      </c>
      <c r="R27" s="40">
        <v>15</v>
      </c>
      <c r="S27" s="40">
        <v>21</v>
      </c>
      <c r="T27" s="40"/>
      <c r="U27" s="40"/>
      <c r="V27" s="11">
        <v>76.092136080003598</v>
      </c>
      <c r="W27" s="11">
        <v>2.36</v>
      </c>
      <c r="X27" s="11">
        <v>0.75</v>
      </c>
      <c r="Y27" s="19">
        <v>7.88</v>
      </c>
    </row>
    <row r="28" spans="1:25">
      <c r="A28" s="15" t="s">
        <v>338</v>
      </c>
      <c r="B28" s="7">
        <v>39296</v>
      </c>
      <c r="C28" s="8">
        <v>67.928600000000003</v>
      </c>
      <c r="D28" s="9">
        <v>50.4</v>
      </c>
      <c r="E28" s="10">
        <v>1749.6484</v>
      </c>
      <c r="F28" s="11">
        <v>12.6098387772547</v>
      </c>
      <c r="G28" s="11">
        <v>9.1925078102889994</v>
      </c>
      <c r="H28" s="11">
        <v>8.5808950020222401</v>
      </c>
      <c r="I28" s="12">
        <v>8.98155994714085</v>
      </c>
      <c r="J28" s="11">
        <v>7.9123492374758397</v>
      </c>
      <c r="K28" s="11">
        <v>6.8786470385043996</v>
      </c>
      <c r="L28" s="11">
        <v>8.0944952731001099</v>
      </c>
      <c r="M28" s="11"/>
      <c r="N28" s="11">
        <v>6.4801026889777198</v>
      </c>
      <c r="O28" s="40">
        <v>3</v>
      </c>
      <c r="P28" s="40">
        <v>13</v>
      </c>
      <c r="Q28" s="40">
        <v>13</v>
      </c>
      <c r="R28" s="40">
        <v>20</v>
      </c>
      <c r="S28" s="40">
        <v>26</v>
      </c>
      <c r="T28" s="40">
        <v>24</v>
      </c>
      <c r="U28" s="40"/>
      <c r="V28" s="11">
        <v>15.997412667611099</v>
      </c>
      <c r="W28" s="11">
        <v>16.309999999999999</v>
      </c>
      <c r="X28" s="11">
        <v>1.43</v>
      </c>
      <c r="Y28" s="19">
        <v>7.81</v>
      </c>
    </row>
    <row r="29" spans="1:25">
      <c r="A29" s="15" t="s">
        <v>339</v>
      </c>
      <c r="B29" s="7">
        <v>34731</v>
      </c>
      <c r="C29" s="8">
        <v>40.474610294000001</v>
      </c>
      <c r="D29" s="9">
        <v>35.96</v>
      </c>
      <c r="E29" s="10">
        <v>43.060299999999998</v>
      </c>
      <c r="F29" s="11">
        <v>9.1235864089917893</v>
      </c>
      <c r="G29" s="11">
        <v>8.5220369943861396</v>
      </c>
      <c r="H29" s="11">
        <v>5.0033328761956799</v>
      </c>
      <c r="I29" s="12">
        <v>5.4513468578387698</v>
      </c>
      <c r="J29" s="11">
        <v>5.4159229629583203</v>
      </c>
      <c r="K29" s="11">
        <v>6.0088754478930797</v>
      </c>
      <c r="L29" s="11">
        <v>7.6049885746684698</v>
      </c>
      <c r="M29" s="11">
        <v>4.4418229900469601</v>
      </c>
      <c r="N29" s="11">
        <v>7.0550173472090396</v>
      </c>
      <c r="O29" s="40">
        <v>11</v>
      </c>
      <c r="P29" s="40">
        <v>23</v>
      </c>
      <c r="Q29" s="40">
        <v>30</v>
      </c>
      <c r="R29" s="40">
        <v>30</v>
      </c>
      <c r="S29" s="40">
        <v>29</v>
      </c>
      <c r="T29" s="40">
        <v>27</v>
      </c>
      <c r="U29" s="40">
        <v>25</v>
      </c>
      <c r="V29" s="11">
        <v>57.4396489288415</v>
      </c>
      <c r="W29" s="11">
        <v>0.84150000000000003</v>
      </c>
      <c r="X29" s="11">
        <v>2.4900000000000002</v>
      </c>
      <c r="Y29" s="19">
        <v>7.79</v>
      </c>
    </row>
    <row r="30" spans="1:25">
      <c r="A30" s="15" t="s">
        <v>340</v>
      </c>
      <c r="B30" s="7">
        <v>36489</v>
      </c>
      <c r="C30" s="8">
        <v>4164.5672999999997</v>
      </c>
      <c r="D30" s="9">
        <v>4192.45</v>
      </c>
      <c r="E30" s="10">
        <v>43.075899999999997</v>
      </c>
      <c r="F30" s="11">
        <v>10.0286607610097</v>
      </c>
      <c r="G30" s="11">
        <v>10.149545912096601</v>
      </c>
      <c r="H30" s="11">
        <v>10.7834039165591</v>
      </c>
      <c r="I30" s="12">
        <v>11.4156792325754</v>
      </c>
      <c r="J30" s="11">
        <v>9.2578101609763106</v>
      </c>
      <c r="K30" s="11">
        <v>7.0821747993767801</v>
      </c>
      <c r="L30" s="11">
        <v>8.9789719143626794</v>
      </c>
      <c r="M30" s="11">
        <v>8.7559239185845996</v>
      </c>
      <c r="N30" s="11">
        <v>9.1960400550700907</v>
      </c>
      <c r="O30" s="40">
        <v>8</v>
      </c>
      <c r="P30" s="40">
        <v>7</v>
      </c>
      <c r="Q30" s="40">
        <v>5</v>
      </c>
      <c r="R30" s="40">
        <v>7</v>
      </c>
      <c r="S30" s="40">
        <v>19</v>
      </c>
      <c r="T30" s="40">
        <v>8</v>
      </c>
      <c r="U30" s="40">
        <v>5</v>
      </c>
      <c r="V30" s="11">
        <v>20.293078636853</v>
      </c>
      <c r="W30" s="11">
        <v>15.04</v>
      </c>
      <c r="X30" s="11">
        <v>1.77</v>
      </c>
      <c r="Y30" s="19">
        <v>8.0399999999999991</v>
      </c>
    </row>
    <row r="31" spans="1:25">
      <c r="A31" s="15" t="s">
        <v>341</v>
      </c>
      <c r="B31" s="7">
        <v>36489</v>
      </c>
      <c r="C31" s="8">
        <v>4164.5672999999997</v>
      </c>
      <c r="D31" s="9">
        <v>4192.45</v>
      </c>
      <c r="E31" s="10">
        <v>40.170699999999997</v>
      </c>
      <c r="F31" s="11">
        <v>9.9790569700461305</v>
      </c>
      <c r="G31" s="11">
        <v>10.099039430498401</v>
      </c>
      <c r="H31" s="11">
        <v>10.7725784881032</v>
      </c>
      <c r="I31" s="12">
        <v>11.397687999424599</v>
      </c>
      <c r="J31" s="11">
        <v>9.2124641893123602</v>
      </c>
      <c r="K31" s="11">
        <v>7.0510015977570903</v>
      </c>
      <c r="L31" s="11">
        <v>8.9750442388819405</v>
      </c>
      <c r="M31" s="11">
        <v>8.4078695367720808</v>
      </c>
      <c r="N31" s="11">
        <v>8.7376853958180494</v>
      </c>
      <c r="O31" s="40">
        <v>9</v>
      </c>
      <c r="P31" s="40">
        <v>8</v>
      </c>
      <c r="Q31" s="40">
        <v>6</v>
      </c>
      <c r="R31" s="40">
        <v>8</v>
      </c>
      <c r="S31" s="40">
        <v>20</v>
      </c>
      <c r="T31" s="40">
        <v>9</v>
      </c>
      <c r="U31" s="40">
        <v>8</v>
      </c>
      <c r="V31" s="11">
        <v>20.293078636853</v>
      </c>
      <c r="W31" s="11">
        <v>15.04</v>
      </c>
      <c r="X31" s="11">
        <v>1.77</v>
      </c>
      <c r="Y31" s="19">
        <v>8.0399999999999991</v>
      </c>
    </row>
    <row r="32" spans="1:25">
      <c r="A32" s="15" t="s">
        <v>342</v>
      </c>
      <c r="B32" s="7">
        <v>35520</v>
      </c>
      <c r="C32" s="8">
        <v>842.86739999999998</v>
      </c>
      <c r="D32" s="9">
        <v>838.68</v>
      </c>
      <c r="E32" s="10">
        <v>39.140999999999998</v>
      </c>
      <c r="F32" s="11">
        <v>9.8736329559068405</v>
      </c>
      <c r="G32" s="11">
        <v>9.0459020595635398</v>
      </c>
      <c r="H32" s="11">
        <v>9.4127130583247904</v>
      </c>
      <c r="I32" s="12">
        <v>9.9175721116053808</v>
      </c>
      <c r="J32" s="11">
        <v>8.1347399415934198</v>
      </c>
      <c r="K32" s="11">
        <v>6.6757987871043802</v>
      </c>
      <c r="L32" s="11">
        <v>7.9382601623101801</v>
      </c>
      <c r="M32" s="11">
        <v>5.2271203575849698</v>
      </c>
      <c r="N32" s="11">
        <v>7.34415651451115</v>
      </c>
      <c r="O32" s="40">
        <v>10</v>
      </c>
      <c r="P32" s="40">
        <v>16</v>
      </c>
      <c r="Q32" s="40">
        <v>10</v>
      </c>
      <c r="R32" s="40">
        <v>16</v>
      </c>
      <c r="S32" s="40">
        <v>28</v>
      </c>
      <c r="T32" s="40">
        <v>26</v>
      </c>
      <c r="U32" s="40">
        <v>24</v>
      </c>
      <c r="V32" s="11">
        <v>18.499079143573699</v>
      </c>
      <c r="W32" s="11">
        <v>14.05</v>
      </c>
      <c r="X32" s="11">
        <v>1.49</v>
      </c>
      <c r="Y32" s="19">
        <v>7.83</v>
      </c>
    </row>
    <row r="33" spans="1:25">
      <c r="A33" s="15" t="s">
        <v>343</v>
      </c>
      <c r="B33" s="7">
        <v>36418</v>
      </c>
      <c r="C33" s="8">
        <v>173.24610000000001</v>
      </c>
      <c r="D33" s="9">
        <v>217.6</v>
      </c>
      <c r="E33" s="10">
        <v>41.194299999999998</v>
      </c>
      <c r="F33" s="11">
        <v>6.5096364430351104</v>
      </c>
      <c r="G33" s="11">
        <v>8.49702942305432</v>
      </c>
      <c r="H33" s="11">
        <v>7.1230922290123004</v>
      </c>
      <c r="I33" s="12">
        <v>7.2453961114730001</v>
      </c>
      <c r="J33" s="11">
        <v>6.5289045742734402</v>
      </c>
      <c r="K33" s="11">
        <v>7.1979624343150999</v>
      </c>
      <c r="L33" s="11">
        <v>8.1873903239708206</v>
      </c>
      <c r="M33" s="11">
        <v>7.8223775307687804</v>
      </c>
      <c r="N33" s="11">
        <v>8.50416493717427</v>
      </c>
      <c r="O33" s="40">
        <v>27</v>
      </c>
      <c r="P33" s="40">
        <v>24</v>
      </c>
      <c r="Q33" s="40">
        <v>26</v>
      </c>
      <c r="R33" s="40">
        <v>29</v>
      </c>
      <c r="S33" s="40">
        <v>18</v>
      </c>
      <c r="T33" s="40">
        <v>22</v>
      </c>
      <c r="U33" s="40">
        <v>15</v>
      </c>
      <c r="V33" s="11">
        <v>10.2633920282942</v>
      </c>
      <c r="W33" s="11">
        <v>9.91</v>
      </c>
      <c r="X33" s="11">
        <v>0.95</v>
      </c>
      <c r="Y33" s="19">
        <v>7.96</v>
      </c>
    </row>
    <row r="34" spans="1:25">
      <c r="A34" s="15" t="s">
        <v>344</v>
      </c>
      <c r="B34" s="7">
        <v>37750</v>
      </c>
      <c r="C34" s="8">
        <v>99.432138254999998</v>
      </c>
      <c r="D34" s="9">
        <v>107.12</v>
      </c>
      <c r="E34" s="10">
        <v>25.992999999999999</v>
      </c>
      <c r="F34" s="11">
        <v>7.76963814892828</v>
      </c>
      <c r="G34" s="11">
        <v>10.039579080172</v>
      </c>
      <c r="H34" s="11">
        <v>8.4795169485580395</v>
      </c>
      <c r="I34" s="12">
        <v>8.8371388175309207</v>
      </c>
      <c r="J34" s="11">
        <v>8.5711363196875094</v>
      </c>
      <c r="K34" s="11">
        <v>7.5714504271300997</v>
      </c>
      <c r="L34" s="11">
        <v>8.8763493403452696</v>
      </c>
      <c r="M34" s="11">
        <v>8.2943898246687908</v>
      </c>
      <c r="N34" s="11">
        <v>7.5207272087392596</v>
      </c>
      <c r="O34" s="40">
        <v>19</v>
      </c>
      <c r="P34" s="40">
        <v>9</v>
      </c>
      <c r="Q34" s="40">
        <v>15</v>
      </c>
      <c r="R34" s="40">
        <v>12</v>
      </c>
      <c r="S34" s="40">
        <v>12</v>
      </c>
      <c r="T34" s="40">
        <v>11</v>
      </c>
      <c r="U34" s="40">
        <v>9</v>
      </c>
      <c r="V34" s="11">
        <v>21.756681265209298</v>
      </c>
      <c r="W34" s="11">
        <v>6.14</v>
      </c>
      <c r="X34" s="11">
        <v>1.65</v>
      </c>
      <c r="Y34" s="19">
        <v>7.84</v>
      </c>
    </row>
    <row r="35" spans="1:25">
      <c r="A35" s="15" t="s">
        <v>345</v>
      </c>
      <c r="B35" s="7">
        <v>35796</v>
      </c>
      <c r="C35" s="8">
        <v>2060.6743000000001</v>
      </c>
      <c r="D35" s="9">
        <v>1926.8</v>
      </c>
      <c r="E35" s="10">
        <v>49.017000000000003</v>
      </c>
      <c r="F35" s="11">
        <v>8.6017196478770597</v>
      </c>
      <c r="G35" s="11">
        <v>9.9462883333263594</v>
      </c>
      <c r="H35" s="11">
        <v>9.2254009872565099</v>
      </c>
      <c r="I35" s="12">
        <v>9.7522903711887103</v>
      </c>
      <c r="J35" s="11">
        <v>8.9568336629557699</v>
      </c>
      <c r="K35" s="11">
        <v>7.0064646720211501</v>
      </c>
      <c r="L35" s="11">
        <v>8.4609676901056492</v>
      </c>
      <c r="M35" s="11">
        <v>8.2413545644898196</v>
      </c>
      <c r="N35" s="11">
        <v>8.9906743985307394</v>
      </c>
      <c r="O35" s="40">
        <v>13</v>
      </c>
      <c r="P35" s="40">
        <v>10</v>
      </c>
      <c r="Q35" s="40">
        <v>11</v>
      </c>
      <c r="R35" s="40">
        <v>9</v>
      </c>
      <c r="S35" s="40">
        <v>22</v>
      </c>
      <c r="T35" s="40">
        <v>18</v>
      </c>
      <c r="U35" s="40">
        <v>10</v>
      </c>
      <c r="V35" s="11">
        <v>17.230648947346499</v>
      </c>
      <c r="W35" s="11">
        <v>9.92</v>
      </c>
      <c r="X35" s="11">
        <v>1.5</v>
      </c>
      <c r="Y35" s="19">
        <v>7.82</v>
      </c>
    </row>
    <row r="36" spans="1:25">
      <c r="A36" s="15" t="s">
        <v>346</v>
      </c>
      <c r="B36" s="7">
        <v>36124</v>
      </c>
      <c r="C36" s="8">
        <v>2880.8296999999998</v>
      </c>
      <c r="D36" s="9">
        <v>2489.79</v>
      </c>
      <c r="E36" s="10">
        <v>36.7376</v>
      </c>
      <c r="F36" s="11">
        <v>12.126126441010101</v>
      </c>
      <c r="G36" s="11">
        <v>11.737815001468499</v>
      </c>
      <c r="H36" s="11">
        <v>10.1619224555745</v>
      </c>
      <c r="I36" s="12">
        <v>10.3136416618943</v>
      </c>
      <c r="J36" s="11">
        <v>9.5186434600617709</v>
      </c>
      <c r="K36" s="11">
        <v>6.8867020865490698</v>
      </c>
      <c r="L36" s="11">
        <v>8.9498365669790694</v>
      </c>
      <c r="M36" s="11">
        <v>6.7669717655127997</v>
      </c>
      <c r="N36" s="11">
        <v>7.63751254953704</v>
      </c>
      <c r="O36" s="40">
        <v>5</v>
      </c>
      <c r="P36" s="40">
        <v>1</v>
      </c>
      <c r="Q36" s="40">
        <v>8</v>
      </c>
      <c r="R36" s="40">
        <v>5</v>
      </c>
      <c r="S36" s="40">
        <v>25</v>
      </c>
      <c r="T36" s="40">
        <v>10</v>
      </c>
      <c r="U36" s="40">
        <v>21</v>
      </c>
      <c r="V36" s="11">
        <v>59.5676871871392</v>
      </c>
      <c r="W36" s="11">
        <v>6.65</v>
      </c>
      <c r="X36" s="11">
        <v>1.97</v>
      </c>
      <c r="Y36" s="19">
        <v>8.26</v>
      </c>
    </row>
    <row r="37" spans="1:25">
      <c r="A37" s="15" t="s">
        <v>347</v>
      </c>
      <c r="B37" s="7">
        <v>35782</v>
      </c>
      <c r="C37" s="8">
        <v>216.65089908300001</v>
      </c>
      <c r="D37" s="9">
        <v>203.07</v>
      </c>
      <c r="E37" s="10">
        <v>42.746099999999998</v>
      </c>
      <c r="F37" s="11">
        <v>7.12732638558579</v>
      </c>
      <c r="G37" s="11">
        <v>7.8462258666055096</v>
      </c>
      <c r="H37" s="11">
        <v>8.1821389620934397</v>
      </c>
      <c r="I37" s="12">
        <v>8.6763278928955803</v>
      </c>
      <c r="J37" s="11">
        <v>7.5679861663938297</v>
      </c>
      <c r="K37" s="11">
        <v>6.7770222846173196</v>
      </c>
      <c r="L37" s="11">
        <v>8.1748462368981496</v>
      </c>
      <c r="M37" s="11">
        <v>6.85777812856547</v>
      </c>
      <c r="N37" s="11">
        <v>8.1519787326536104</v>
      </c>
      <c r="O37" s="40">
        <v>22</v>
      </c>
      <c r="P37" s="40">
        <v>27</v>
      </c>
      <c r="Q37" s="40">
        <v>17</v>
      </c>
      <c r="R37" s="40">
        <v>25</v>
      </c>
      <c r="S37" s="40">
        <v>27</v>
      </c>
      <c r="T37" s="40">
        <v>23</v>
      </c>
      <c r="U37" s="40">
        <v>19</v>
      </c>
      <c r="V37" s="11">
        <v>18.2142932813119</v>
      </c>
      <c r="W37" s="11">
        <v>5.9</v>
      </c>
      <c r="X37" s="11">
        <v>2.63</v>
      </c>
      <c r="Y37" s="19">
        <v>7.85</v>
      </c>
    </row>
    <row r="38" spans="1:25">
      <c r="A38" s="15" t="s">
        <v>348</v>
      </c>
      <c r="B38" s="7">
        <v>37467</v>
      </c>
      <c r="C38" s="8">
        <v>135.87634150100001</v>
      </c>
      <c r="D38" s="9">
        <v>142.51</v>
      </c>
      <c r="E38" s="10">
        <v>22.5946</v>
      </c>
      <c r="F38" s="11">
        <v>6.4183530229814103</v>
      </c>
      <c r="G38" s="11">
        <v>7.4163810840932802</v>
      </c>
      <c r="H38" s="11">
        <v>6.7125355453126199</v>
      </c>
      <c r="I38" s="12">
        <v>6.6212247615410504</v>
      </c>
      <c r="J38" s="11">
        <v>7.6024078443845502</v>
      </c>
      <c r="K38" s="11">
        <v>9.4151079170316407</v>
      </c>
      <c r="L38" s="11">
        <v>8.2500749784878398</v>
      </c>
      <c r="M38" s="11">
        <v>6.2217078471027403</v>
      </c>
      <c r="N38" s="11">
        <v>6.0303922438528703</v>
      </c>
      <c r="O38" s="40">
        <v>28</v>
      </c>
      <c r="P38" s="40">
        <v>29</v>
      </c>
      <c r="Q38" s="40">
        <v>28</v>
      </c>
      <c r="R38" s="40">
        <v>24</v>
      </c>
      <c r="S38" s="40">
        <v>3</v>
      </c>
      <c r="T38" s="40">
        <v>19</v>
      </c>
      <c r="U38" s="40">
        <v>23</v>
      </c>
      <c r="V38" s="11">
        <v>86.246502758598893</v>
      </c>
      <c r="W38" s="11">
        <v>0.86</v>
      </c>
      <c r="X38" s="11">
        <v>2.25</v>
      </c>
      <c r="Y38" s="19">
        <v>7.88</v>
      </c>
    </row>
    <row r="39" spans="1:25">
      <c r="A39" s="15" t="s">
        <v>349</v>
      </c>
      <c r="B39" s="7">
        <v>35548</v>
      </c>
      <c r="C39" s="8">
        <v>223.41873418259999</v>
      </c>
      <c r="D39" s="9">
        <v>221.81</v>
      </c>
      <c r="E39" s="10">
        <v>46.704099999999997</v>
      </c>
      <c r="F39" s="11">
        <v>7.22646607855261</v>
      </c>
      <c r="G39" s="11">
        <v>8.6021981404602901</v>
      </c>
      <c r="H39" s="11">
        <v>7.5316223001558003</v>
      </c>
      <c r="I39" s="12">
        <v>7.8493949882244802</v>
      </c>
      <c r="J39" s="11">
        <v>8.3085183748919906</v>
      </c>
      <c r="K39" s="11">
        <v>8.1271230778651393</v>
      </c>
      <c r="L39" s="11">
        <v>8.9839515851498408</v>
      </c>
      <c r="M39" s="11">
        <v>6.8332887944023897</v>
      </c>
      <c r="N39" s="11">
        <v>8.3682555836529708</v>
      </c>
      <c r="O39" s="40">
        <v>21</v>
      </c>
      <c r="P39" s="40">
        <v>21</v>
      </c>
      <c r="Q39" s="40">
        <v>22</v>
      </c>
      <c r="R39" s="40">
        <v>14</v>
      </c>
      <c r="S39" s="40">
        <v>7</v>
      </c>
      <c r="T39" s="40">
        <v>7</v>
      </c>
      <c r="U39" s="40">
        <v>20</v>
      </c>
      <c r="V39" s="11">
        <v>12.304846639316001</v>
      </c>
      <c r="W39" s="11">
        <v>6.21</v>
      </c>
      <c r="X39" s="11">
        <v>1.89</v>
      </c>
      <c r="Y39" s="19">
        <v>7.56</v>
      </c>
    </row>
    <row r="40" spans="1:25">
      <c r="A40" s="15" t="s">
        <v>350</v>
      </c>
      <c r="B40" s="7">
        <v>37586</v>
      </c>
      <c r="C40" s="8">
        <v>108.029963481</v>
      </c>
      <c r="D40" s="9">
        <v>107.76</v>
      </c>
      <c r="E40" s="10">
        <v>23.6493</v>
      </c>
      <c r="F40" s="11">
        <v>6.7900017656146003</v>
      </c>
      <c r="G40" s="11">
        <v>8.2171251097959193</v>
      </c>
      <c r="H40" s="11">
        <v>7.7522580140375901</v>
      </c>
      <c r="I40" s="12">
        <v>7.9860062714762803</v>
      </c>
      <c r="J40" s="11">
        <v>7.7145068226554203</v>
      </c>
      <c r="K40" s="11">
        <v>7.8523155048909796</v>
      </c>
      <c r="L40" s="11">
        <v>8.5606730812401999</v>
      </c>
      <c r="M40" s="11">
        <v>6.9690146930861099</v>
      </c>
      <c r="N40" s="11">
        <v>6.5363265364806402</v>
      </c>
      <c r="O40" s="40">
        <v>24</v>
      </c>
      <c r="P40" s="40">
        <v>26</v>
      </c>
      <c r="Q40" s="40">
        <v>20</v>
      </c>
      <c r="R40" s="40">
        <v>22</v>
      </c>
      <c r="S40" s="40">
        <v>8</v>
      </c>
      <c r="T40" s="40">
        <v>16</v>
      </c>
      <c r="U40" s="40">
        <v>18</v>
      </c>
      <c r="V40" s="11">
        <v>32.914654240659502</v>
      </c>
      <c r="W40" s="11">
        <v>6.31</v>
      </c>
      <c r="X40" s="11">
        <v>1.77</v>
      </c>
      <c r="Y40" s="19">
        <v>7.75</v>
      </c>
    </row>
    <row r="41" spans="1:25">
      <c r="A41" s="15" t="s">
        <v>351</v>
      </c>
      <c r="B41" s="7">
        <v>35963</v>
      </c>
      <c r="C41" s="8">
        <v>2644.1174000000001</v>
      </c>
      <c r="D41" s="9">
        <v>2402.9</v>
      </c>
      <c r="E41" s="10">
        <v>44.956499999999998</v>
      </c>
      <c r="F41" s="11">
        <v>8.5711367817217905</v>
      </c>
      <c r="G41" s="11">
        <v>9.7603862232392196</v>
      </c>
      <c r="H41" s="11">
        <v>7.1773888618808401</v>
      </c>
      <c r="I41" s="12">
        <v>7.3549252338780402</v>
      </c>
      <c r="J41" s="11">
        <v>7.6281093375910203</v>
      </c>
      <c r="K41" s="11">
        <v>7.4776867269026797</v>
      </c>
      <c r="L41" s="11">
        <v>9.2416547113969294</v>
      </c>
      <c r="M41" s="11">
        <v>7.9738949643200199</v>
      </c>
      <c r="N41" s="11">
        <v>8.6885108644968696</v>
      </c>
      <c r="O41" s="40">
        <v>14</v>
      </c>
      <c r="P41" s="40">
        <v>11</v>
      </c>
      <c r="Q41" s="40">
        <v>25</v>
      </c>
      <c r="R41" s="40">
        <v>23</v>
      </c>
      <c r="S41" s="40">
        <v>16</v>
      </c>
      <c r="T41" s="40">
        <v>5</v>
      </c>
      <c r="U41" s="40">
        <v>12</v>
      </c>
      <c r="V41" s="11">
        <v>21.856048778476001</v>
      </c>
      <c r="W41" s="11">
        <v>8.7367000000000008</v>
      </c>
      <c r="X41" s="11">
        <v>1.71</v>
      </c>
      <c r="Y41" s="19">
        <v>8.0500000000000007</v>
      </c>
    </row>
    <row r="42" spans="1:25">
      <c r="A42" s="41" t="s">
        <v>91</v>
      </c>
      <c r="B42" s="13"/>
      <c r="C42" s="13"/>
      <c r="D42" s="13"/>
      <c r="E42" s="42">
        <f t="shared" ref="E42:N42" si="0">SUMPRODUCT($D12:$D41,E12:E41)/SUMIF(E12:E41,"&lt;&gt;"&amp;"",$D12:$D41)</f>
        <v>44.893227134176286</v>
      </c>
      <c r="F42" s="42">
        <f t="shared" si="0"/>
        <v>10.114575207443686</v>
      </c>
      <c r="G42" s="42">
        <f t="shared" si="0"/>
        <v>10.12013115371839</v>
      </c>
      <c r="H42" s="42">
        <f t="shared" si="0"/>
        <v>9.7201265364163429</v>
      </c>
      <c r="I42" s="42">
        <f t="shared" si="0"/>
        <v>10.18506220199273</v>
      </c>
      <c r="J42" s="42">
        <f t="shared" si="0"/>
        <v>8.8751973605227068</v>
      </c>
      <c r="K42" s="42">
        <f t="shared" si="0"/>
        <v>7.5307451206248723</v>
      </c>
      <c r="L42" s="42">
        <f t="shared" si="0"/>
        <v>8.9352572406805439</v>
      </c>
      <c r="M42" s="42">
        <f t="shared" si="0"/>
        <v>8.1530939147254848</v>
      </c>
      <c r="N42" s="42">
        <f t="shared" si="0"/>
        <v>8.6815216734993363</v>
      </c>
      <c r="O42" s="13"/>
      <c r="P42" s="13"/>
      <c r="Q42" s="13"/>
      <c r="R42" s="13"/>
      <c r="S42" s="13"/>
      <c r="T42" s="13"/>
      <c r="U42" s="13"/>
      <c r="V42" s="13"/>
      <c r="W42" s="43"/>
      <c r="X42" s="13"/>
      <c r="Y42" s="20"/>
    </row>
    <row r="43" spans="1:25">
      <c r="A43" s="44" t="s">
        <v>92</v>
      </c>
      <c r="B43" s="13"/>
      <c r="C43" s="13"/>
      <c r="D43" s="13"/>
      <c r="E43" s="13"/>
      <c r="F43" s="45">
        <f t="shared" ref="F43:N43" si="1">MAX(F12:F41)</f>
        <v>13.137436875079899</v>
      </c>
      <c r="G43" s="45">
        <f t="shared" si="1"/>
        <v>11.737815001468499</v>
      </c>
      <c r="H43" s="45">
        <f t="shared" si="1"/>
        <v>18.155045361410401</v>
      </c>
      <c r="I43" s="45">
        <f t="shared" si="1"/>
        <v>19.159582081281702</v>
      </c>
      <c r="J43" s="45">
        <f t="shared" si="1"/>
        <v>14.0278493690357</v>
      </c>
      <c r="K43" s="45">
        <f t="shared" si="1"/>
        <v>12.1948329950811</v>
      </c>
      <c r="L43" s="45">
        <f t="shared" si="1"/>
        <v>11.1324210174814</v>
      </c>
      <c r="M43" s="45">
        <f t="shared" si="1"/>
        <v>9.5056133544762407</v>
      </c>
      <c r="N43" s="45">
        <f t="shared" si="1"/>
        <v>9.95579096697392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20"/>
    </row>
    <row r="44" spans="1:25">
      <c r="A44" s="44" t="s">
        <v>93</v>
      </c>
      <c r="B44" s="13"/>
      <c r="C44" s="13"/>
      <c r="D44" s="13"/>
      <c r="E44" s="13"/>
      <c r="F44" s="45">
        <f t="shared" ref="F44:N44" si="2">MIN(F12:F41)</f>
        <v>5.8585291937191304</v>
      </c>
      <c r="G44" s="45">
        <f t="shared" si="2"/>
        <v>7.3515773786370797</v>
      </c>
      <c r="H44" s="45">
        <f t="shared" si="2"/>
        <v>5.0033328761956799</v>
      </c>
      <c r="I44" s="45">
        <f t="shared" si="2"/>
        <v>5.4513468578387698</v>
      </c>
      <c r="J44" s="45">
        <f t="shared" si="2"/>
        <v>5.4159229629583203</v>
      </c>
      <c r="K44" s="45">
        <f t="shared" si="2"/>
        <v>6.0088754478930797</v>
      </c>
      <c r="L44" s="45">
        <f t="shared" si="2"/>
        <v>7.6049885746684698</v>
      </c>
      <c r="M44" s="45">
        <f t="shared" si="2"/>
        <v>4.4418229900469601</v>
      </c>
      <c r="N44" s="45">
        <f t="shared" si="2"/>
        <v>5.9289342595771704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20"/>
    </row>
    <row r="45" spans="1:25">
      <c r="A45" s="44" t="s">
        <v>94</v>
      </c>
      <c r="B45" s="13"/>
      <c r="C45" s="13"/>
      <c r="D45" s="13"/>
      <c r="E45" s="13"/>
      <c r="F45" s="45">
        <f t="shared" ref="F45:N45" si="3">MEDIAN(F12:F41)</f>
        <v>8.3112373968229907</v>
      </c>
      <c r="G45" s="45">
        <f t="shared" si="3"/>
        <v>9.0857578805402301</v>
      </c>
      <c r="H45" s="45">
        <f t="shared" si="3"/>
        <v>8.41960744635937</v>
      </c>
      <c r="I45" s="45">
        <f t="shared" si="3"/>
        <v>8.7567333552132496</v>
      </c>
      <c r="J45" s="45">
        <f t="shared" si="3"/>
        <v>8.2008421931759852</v>
      </c>
      <c r="K45" s="45">
        <f t="shared" si="3"/>
        <v>7.5179332068642903</v>
      </c>
      <c r="L45" s="45">
        <f t="shared" si="3"/>
        <v>8.6433787961031303</v>
      </c>
      <c r="M45" s="45">
        <f t="shared" si="3"/>
        <v>7.8913019088028298</v>
      </c>
      <c r="N45" s="45">
        <f t="shared" si="3"/>
        <v>8.4120170223241804</v>
      </c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20"/>
    </row>
    <row r="46" spans="1:25">
      <c r="A46" s="46" t="s">
        <v>95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21"/>
    </row>
    <row r="47" spans="1:25">
      <c r="A47" s="29" t="s">
        <v>28</v>
      </c>
      <c r="B47" s="30"/>
      <c r="C47" s="31"/>
      <c r="D47" s="32"/>
      <c r="E47" s="32">
        <v>2594.2148582734399</v>
      </c>
      <c r="F47" s="32">
        <v>8.6233154391103408</v>
      </c>
      <c r="G47" s="32">
        <v>9.8120957753784595</v>
      </c>
      <c r="H47" s="32">
        <v>9.4952323791218696</v>
      </c>
      <c r="I47" s="32">
        <v>9.5849366492644794</v>
      </c>
      <c r="J47" s="32">
        <v>9.8126662356469598</v>
      </c>
      <c r="K47" s="32">
        <v>8.7618478059418905</v>
      </c>
      <c r="L47" s="32">
        <v>8.9743380327770694</v>
      </c>
      <c r="M47" s="32">
        <v>7.46733546943645</v>
      </c>
      <c r="N47" s="32"/>
      <c r="O47" s="50"/>
      <c r="P47" s="50"/>
      <c r="Q47" s="50"/>
      <c r="R47" s="50"/>
      <c r="S47" s="50"/>
      <c r="T47" s="50"/>
      <c r="U47" s="50"/>
      <c r="V47" s="32"/>
      <c r="W47" s="32"/>
      <c r="X47" s="32"/>
      <c r="Y47" s="33"/>
    </row>
    <row r="48" spans="1:25" ht="15.75" thickBo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3"/>
    </row>
    <row r="49" spans="1:25" ht="16.5" thickTop="1" thickBot="1"/>
    <row r="50" spans="1:25" ht="20.25" thickTop="1" thickBot="1">
      <c r="A50" s="37" t="s">
        <v>352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9"/>
    </row>
    <row r="51" spans="1:25" ht="15.75" thickTop="1">
      <c r="A51" s="48" t="s">
        <v>353</v>
      </c>
      <c r="B51" s="22">
        <v>40966</v>
      </c>
      <c r="C51" s="23">
        <v>841.12860000000001</v>
      </c>
      <c r="D51" s="24">
        <v>841.69</v>
      </c>
      <c r="E51" s="25">
        <v>14.513999999999999</v>
      </c>
      <c r="F51" s="26">
        <v>7.0181636066070201</v>
      </c>
      <c r="G51" s="26">
        <v>8.7361091532750308</v>
      </c>
      <c r="H51" s="26">
        <v>8.3203356300103994</v>
      </c>
      <c r="I51" s="27">
        <v>8.1939527971336794</v>
      </c>
      <c r="J51" s="26">
        <v>8.3426968919646498</v>
      </c>
      <c r="K51" s="26">
        <v>8.4872445589795102</v>
      </c>
      <c r="L51" s="26"/>
      <c r="M51" s="26"/>
      <c r="N51" s="26">
        <v>8.9751868192584006</v>
      </c>
      <c r="O51" s="49">
        <v>5</v>
      </c>
      <c r="P51" s="49">
        <v>4</v>
      </c>
      <c r="Q51" s="49">
        <v>4</v>
      </c>
      <c r="R51" s="49">
        <v>4</v>
      </c>
      <c r="S51" s="49">
        <v>3</v>
      </c>
      <c r="T51" s="49"/>
      <c r="U51" s="49"/>
      <c r="V51" s="26">
        <v>87.489252317739101</v>
      </c>
      <c r="W51" s="26">
        <v>3.4</v>
      </c>
      <c r="X51" s="26"/>
      <c r="Y51" s="28">
        <v>8.17</v>
      </c>
    </row>
    <row r="52" spans="1:25">
      <c r="A52" s="15" t="s">
        <v>354</v>
      </c>
      <c r="B52" s="7">
        <v>37697</v>
      </c>
      <c r="C52" s="8">
        <v>3345.8873043917001</v>
      </c>
      <c r="D52" s="9">
        <v>3053.95</v>
      </c>
      <c r="E52" s="10">
        <v>51.0139</v>
      </c>
      <c r="F52" s="11">
        <v>12.7617980715433</v>
      </c>
      <c r="G52" s="11">
        <v>11.803249531609101</v>
      </c>
      <c r="H52" s="11">
        <v>11.9467460592317</v>
      </c>
      <c r="I52" s="12">
        <v>12.6049898859007</v>
      </c>
      <c r="J52" s="11">
        <v>10.402611357717699</v>
      </c>
      <c r="K52" s="11">
        <v>7.9565423912997</v>
      </c>
      <c r="L52" s="11">
        <v>9.1798695084470001</v>
      </c>
      <c r="M52" s="11">
        <v>9.2825506651799596</v>
      </c>
      <c r="N52" s="11">
        <v>8.2350949245272105</v>
      </c>
      <c r="O52" s="40">
        <v>2</v>
      </c>
      <c r="P52" s="40">
        <v>1</v>
      </c>
      <c r="Q52" s="40">
        <v>2</v>
      </c>
      <c r="R52" s="40">
        <v>2</v>
      </c>
      <c r="S52" s="40">
        <v>4</v>
      </c>
      <c r="T52" s="40">
        <v>3</v>
      </c>
      <c r="U52" s="40">
        <v>1</v>
      </c>
      <c r="V52" s="11">
        <v>19.746905038283099</v>
      </c>
      <c r="W52" s="11">
        <v>15.65</v>
      </c>
      <c r="X52" s="11">
        <v>1.42</v>
      </c>
      <c r="Y52" s="19">
        <v>8.16</v>
      </c>
    </row>
    <row r="53" spans="1:25">
      <c r="A53" s="15" t="s">
        <v>355</v>
      </c>
      <c r="B53" s="7">
        <v>40191</v>
      </c>
      <c r="C53" s="8">
        <v>822.08714947019996</v>
      </c>
      <c r="D53" s="9">
        <v>851.07</v>
      </c>
      <c r="E53" s="10">
        <v>18.284500000000001</v>
      </c>
      <c r="F53" s="11">
        <v>13.1398090886014</v>
      </c>
      <c r="G53" s="11">
        <v>11.367466124432401</v>
      </c>
      <c r="H53" s="11">
        <v>12.286498607789101</v>
      </c>
      <c r="I53" s="12">
        <v>12.952861853080799</v>
      </c>
      <c r="J53" s="11">
        <v>10.6564392763916</v>
      </c>
      <c r="K53" s="11">
        <v>12.2896280408539</v>
      </c>
      <c r="L53" s="11">
        <v>11.092776573034101</v>
      </c>
      <c r="M53" s="11"/>
      <c r="N53" s="11">
        <v>9.7957750983920509</v>
      </c>
      <c r="O53" s="40">
        <v>1</v>
      </c>
      <c r="P53" s="40">
        <v>2</v>
      </c>
      <c r="Q53" s="40">
        <v>1</v>
      </c>
      <c r="R53" s="40">
        <v>1</v>
      </c>
      <c r="S53" s="40">
        <v>1</v>
      </c>
      <c r="T53" s="40">
        <v>1</v>
      </c>
      <c r="U53" s="40"/>
      <c r="V53" s="11">
        <v>3.9696957930485</v>
      </c>
      <c r="W53" s="11">
        <v>14.77</v>
      </c>
      <c r="X53" s="11">
        <v>1.22</v>
      </c>
      <c r="Y53" s="19">
        <v>7.89</v>
      </c>
    </row>
    <row r="54" spans="1:25">
      <c r="A54" s="15" t="s">
        <v>356</v>
      </c>
      <c r="B54" s="7">
        <v>39790</v>
      </c>
      <c r="C54" s="8">
        <v>216.65089908300001</v>
      </c>
      <c r="D54" s="9">
        <v>203.07</v>
      </c>
      <c r="E54" s="10">
        <v>48.305700000000002</v>
      </c>
      <c r="F54" s="11">
        <v>7.1087823376419204</v>
      </c>
      <c r="G54" s="11">
        <v>7.8395706827411198</v>
      </c>
      <c r="H54" s="11">
        <v>8.1738974997793399</v>
      </c>
      <c r="I54" s="12">
        <v>8.6685081867756892</v>
      </c>
      <c r="J54" s="11">
        <v>7.5615199035252001</v>
      </c>
      <c r="K54" s="11">
        <v>6.7623801521526303</v>
      </c>
      <c r="L54" s="11">
        <v>8.1932694230663508</v>
      </c>
      <c r="M54" s="11"/>
      <c r="N54" s="11">
        <v>8.80011711518274</v>
      </c>
      <c r="O54" s="40">
        <v>4</v>
      </c>
      <c r="P54" s="40">
        <v>5</v>
      </c>
      <c r="Q54" s="40">
        <v>5</v>
      </c>
      <c r="R54" s="40">
        <v>5</v>
      </c>
      <c r="S54" s="40">
        <v>5</v>
      </c>
      <c r="T54" s="40">
        <v>4</v>
      </c>
      <c r="U54" s="40"/>
      <c r="V54" s="11">
        <v>18.2142932813119</v>
      </c>
      <c r="W54" s="11">
        <v>5.9</v>
      </c>
      <c r="X54" s="11">
        <v>2.57</v>
      </c>
      <c r="Y54" s="19">
        <v>7.85</v>
      </c>
    </row>
    <row r="55" spans="1:25">
      <c r="A55" s="15" t="s">
        <v>357</v>
      </c>
      <c r="B55" s="7">
        <v>37586</v>
      </c>
      <c r="C55" s="8">
        <v>108.029963481</v>
      </c>
      <c r="D55" s="9">
        <v>107.76</v>
      </c>
      <c r="E55" s="10">
        <v>24.588699999999999</v>
      </c>
      <c r="F55" s="11">
        <v>7.5467876673614702</v>
      </c>
      <c r="G55" s="11">
        <v>8.9969907397770204</v>
      </c>
      <c r="H55" s="11">
        <v>8.5951107196822392</v>
      </c>
      <c r="I55" s="12">
        <v>8.8202769507823806</v>
      </c>
      <c r="J55" s="11">
        <v>8.6826059507217401</v>
      </c>
      <c r="K55" s="11">
        <v>8.8986565788064205</v>
      </c>
      <c r="L55" s="11">
        <v>9.3493679476164893</v>
      </c>
      <c r="M55" s="11">
        <v>7.3573582771979202</v>
      </c>
      <c r="N55" s="11">
        <v>6.8420314009525001</v>
      </c>
      <c r="O55" s="40">
        <v>3</v>
      </c>
      <c r="P55" s="40">
        <v>3</v>
      </c>
      <c r="Q55" s="40">
        <v>3</v>
      </c>
      <c r="R55" s="40">
        <v>3</v>
      </c>
      <c r="S55" s="40">
        <v>2</v>
      </c>
      <c r="T55" s="40">
        <v>2</v>
      </c>
      <c r="U55" s="40">
        <v>2</v>
      </c>
      <c r="V55" s="11">
        <v>32.914654240659502</v>
      </c>
      <c r="W55" s="11">
        <v>6.31</v>
      </c>
      <c r="X55" s="11">
        <v>1</v>
      </c>
      <c r="Y55" s="19">
        <v>7.75</v>
      </c>
    </row>
    <row r="56" spans="1:25">
      <c r="A56" s="41" t="s">
        <v>91</v>
      </c>
      <c r="B56" s="13"/>
      <c r="C56" s="13"/>
      <c r="D56" s="13"/>
      <c r="E56" s="42">
        <f t="shared" ref="E56:N56" si="4">SUMPRODUCT($D51:$D55,E51:E55)/SUMIF(E51:E55,"&lt;&gt;"&amp;"",$D51:$D55)</f>
        <v>38.760087867026265</v>
      </c>
      <c r="F56" s="42">
        <f t="shared" si="4"/>
        <v>11.531442348653798</v>
      </c>
      <c r="G56" s="42">
        <f t="shared" si="4"/>
        <v>11.000533135765799</v>
      </c>
      <c r="H56" s="42">
        <f t="shared" si="4"/>
        <v>11.177501570047557</v>
      </c>
      <c r="I56" s="42">
        <f t="shared" si="4"/>
        <v>11.690734256352341</v>
      </c>
      <c r="J56" s="42">
        <f t="shared" si="4"/>
        <v>9.9517850065282598</v>
      </c>
      <c r="K56" s="42">
        <f t="shared" si="4"/>
        <v>8.7461495145696393</v>
      </c>
      <c r="L56" s="42">
        <f t="shared" si="4"/>
        <v>9.5228452044335281</v>
      </c>
      <c r="M56" s="42">
        <f t="shared" si="4"/>
        <v>9.2169346751843726</v>
      </c>
      <c r="N56" s="42">
        <f t="shared" si="4"/>
        <v>8.6138953993437113</v>
      </c>
      <c r="O56" s="13"/>
      <c r="P56" s="13"/>
      <c r="Q56" s="13"/>
      <c r="R56" s="13"/>
      <c r="S56" s="13"/>
      <c r="T56" s="13"/>
      <c r="U56" s="13"/>
      <c r="V56" s="13"/>
      <c r="W56" s="43"/>
      <c r="X56" s="13"/>
      <c r="Y56" s="20"/>
    </row>
    <row r="57" spans="1:25">
      <c r="A57" s="44" t="s">
        <v>92</v>
      </c>
      <c r="B57" s="13"/>
      <c r="C57" s="13"/>
      <c r="D57" s="13"/>
      <c r="E57" s="13"/>
      <c r="F57" s="45">
        <f t="shared" ref="F57:N57" si="5">MAX(F51:F55)</f>
        <v>13.1398090886014</v>
      </c>
      <c r="G57" s="45">
        <f t="shared" si="5"/>
        <v>11.803249531609101</v>
      </c>
      <c r="H57" s="45">
        <f t="shared" si="5"/>
        <v>12.286498607789101</v>
      </c>
      <c r="I57" s="45">
        <f t="shared" si="5"/>
        <v>12.952861853080799</v>
      </c>
      <c r="J57" s="45">
        <f t="shared" si="5"/>
        <v>10.6564392763916</v>
      </c>
      <c r="K57" s="45">
        <f t="shared" si="5"/>
        <v>12.2896280408539</v>
      </c>
      <c r="L57" s="45">
        <f t="shared" si="5"/>
        <v>11.092776573034101</v>
      </c>
      <c r="M57" s="45">
        <f t="shared" si="5"/>
        <v>9.2825506651799596</v>
      </c>
      <c r="N57" s="45">
        <f t="shared" si="5"/>
        <v>9.7957750983920509</v>
      </c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20"/>
    </row>
    <row r="58" spans="1:25">
      <c r="A58" s="44" t="s">
        <v>93</v>
      </c>
      <c r="B58" s="13"/>
      <c r="C58" s="13"/>
      <c r="D58" s="13"/>
      <c r="E58" s="13"/>
      <c r="F58" s="45">
        <f t="shared" ref="F58:N58" si="6">MIN(F51:F55)</f>
        <v>7.0181636066070201</v>
      </c>
      <c r="G58" s="45">
        <f t="shared" si="6"/>
        <v>7.8395706827411198</v>
      </c>
      <c r="H58" s="45">
        <f t="shared" si="6"/>
        <v>8.1738974997793399</v>
      </c>
      <c r="I58" s="45">
        <f t="shared" si="6"/>
        <v>8.1939527971336794</v>
      </c>
      <c r="J58" s="45">
        <f t="shared" si="6"/>
        <v>7.5615199035252001</v>
      </c>
      <c r="K58" s="45">
        <f t="shared" si="6"/>
        <v>6.7623801521526303</v>
      </c>
      <c r="L58" s="45">
        <f t="shared" si="6"/>
        <v>8.1932694230663508</v>
      </c>
      <c r="M58" s="45">
        <f t="shared" si="6"/>
        <v>7.3573582771979202</v>
      </c>
      <c r="N58" s="45">
        <f t="shared" si="6"/>
        <v>6.8420314009525001</v>
      </c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20"/>
    </row>
    <row r="59" spans="1:25">
      <c r="A59" s="44" t="s">
        <v>94</v>
      </c>
      <c r="B59" s="13"/>
      <c r="C59" s="13"/>
      <c r="D59" s="13"/>
      <c r="E59" s="13"/>
      <c r="F59" s="45">
        <f t="shared" ref="F59:N59" si="7">MEDIAN(F51:F55)</f>
        <v>7.5467876673614702</v>
      </c>
      <c r="G59" s="45">
        <f t="shared" si="7"/>
        <v>8.9969907397770204</v>
      </c>
      <c r="H59" s="45">
        <f t="shared" si="7"/>
        <v>8.5951107196822392</v>
      </c>
      <c r="I59" s="45">
        <f t="shared" si="7"/>
        <v>8.8202769507823806</v>
      </c>
      <c r="J59" s="45">
        <f t="shared" si="7"/>
        <v>8.6826059507217401</v>
      </c>
      <c r="K59" s="45">
        <f t="shared" si="7"/>
        <v>8.4872445589795102</v>
      </c>
      <c r="L59" s="45">
        <f t="shared" si="7"/>
        <v>9.2646187280317456</v>
      </c>
      <c r="M59" s="45">
        <f t="shared" si="7"/>
        <v>8.3199544711889395</v>
      </c>
      <c r="N59" s="45">
        <f t="shared" si="7"/>
        <v>8.80011711518274</v>
      </c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20"/>
    </row>
    <row r="60" spans="1:25">
      <c r="A60" s="46" t="s">
        <v>95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21"/>
    </row>
    <row r="61" spans="1:25">
      <c r="A61" s="29" t="s">
        <v>28</v>
      </c>
      <c r="B61" s="30"/>
      <c r="C61" s="31"/>
      <c r="D61" s="32"/>
      <c r="E61" s="32">
        <v>2594.2148582734399</v>
      </c>
      <c r="F61" s="32">
        <v>8.6233154391103408</v>
      </c>
      <c r="G61" s="32">
        <v>9.8120957753784595</v>
      </c>
      <c r="H61" s="32">
        <v>9.4952323791218696</v>
      </c>
      <c r="I61" s="32">
        <v>9.5849366492644794</v>
      </c>
      <c r="J61" s="32">
        <v>9.8126662356469598</v>
      </c>
      <c r="K61" s="32">
        <v>8.7618478059418905</v>
      </c>
      <c r="L61" s="32">
        <v>8.9743380327770694</v>
      </c>
      <c r="M61" s="32">
        <v>7.46733546943645</v>
      </c>
      <c r="N61" s="32"/>
      <c r="O61" s="50"/>
      <c r="P61" s="50"/>
      <c r="Q61" s="50"/>
      <c r="R61" s="50"/>
      <c r="S61" s="50"/>
      <c r="T61" s="50"/>
      <c r="U61" s="50"/>
      <c r="V61" s="32"/>
      <c r="W61" s="32"/>
      <c r="X61" s="32"/>
      <c r="Y61" s="33"/>
    </row>
    <row r="62" spans="1:25" ht="15.75" thickBot="1">
      <c r="A62" s="62" t="s">
        <v>96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3"/>
    </row>
    <row r="63" spans="1:25" ht="15.75" thickTop="1"/>
  </sheetData>
  <mergeCells count="7">
    <mergeCell ref="A48:Y48"/>
    <mergeCell ref="A62:Y62"/>
    <mergeCell ref="B9:E9"/>
    <mergeCell ref="F9:J9"/>
    <mergeCell ref="K9:M9"/>
    <mergeCell ref="O9:U9"/>
    <mergeCell ref="V9:W9"/>
  </mergeCells>
  <printOptions horizontalCentered="1"/>
  <pageMargins left="0" right="0" top="0" bottom="0" header="0" footer="0"/>
  <pageSetup paperSize="9" scale="60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8:AA65"/>
  <sheetViews>
    <sheetView showGridLines="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/>
    </sheetView>
  </sheetViews>
  <sheetFormatPr defaultRowHeight="15"/>
  <cols>
    <col min="1" max="1" width="31.28515625" customWidth="1"/>
    <col min="2" max="2" width="10" bestFit="1" customWidth="1"/>
    <col min="3" max="4" width="8.42578125" bestFit="1" customWidth="1"/>
    <col min="5" max="27" width="9.28515625" bestFit="1" customWidth="1"/>
  </cols>
  <sheetData>
    <row r="8" spans="1:27" ht="21" thickBot="1">
      <c r="A8" s="3" t="s">
        <v>1123</v>
      </c>
    </row>
    <row r="9" spans="1:27" ht="15.75">
      <c r="A9" s="35" t="s">
        <v>32</v>
      </c>
      <c r="B9" s="64" t="s">
        <v>5</v>
      </c>
      <c r="C9" s="64"/>
      <c r="D9" s="64"/>
      <c r="E9" s="64"/>
      <c r="F9" s="64" t="s">
        <v>7</v>
      </c>
      <c r="G9" s="64"/>
      <c r="H9" s="64"/>
      <c r="I9" s="64"/>
      <c r="J9" s="64"/>
      <c r="K9" s="64" t="s">
        <v>8</v>
      </c>
      <c r="L9" s="64"/>
      <c r="M9" s="64"/>
      <c r="N9" s="4" t="s">
        <v>9</v>
      </c>
      <c r="O9" s="64" t="s">
        <v>33</v>
      </c>
      <c r="P9" s="64"/>
      <c r="Q9" s="64"/>
      <c r="R9" s="64"/>
      <c r="S9" s="64"/>
      <c r="T9" s="64"/>
      <c r="U9" s="64"/>
      <c r="V9" s="64" t="s">
        <v>34</v>
      </c>
      <c r="W9" s="64"/>
      <c r="X9" s="64" t="s">
        <v>35</v>
      </c>
      <c r="Y9" s="64"/>
      <c r="Z9" s="51"/>
      <c r="AA9" s="36"/>
    </row>
    <row r="10" spans="1:27" ht="42" customHeight="1" thickBot="1">
      <c r="A10" s="60" t="s">
        <v>358</v>
      </c>
      <c r="B10" s="6" t="s">
        <v>10</v>
      </c>
      <c r="C10" s="61" t="s">
        <v>20</v>
      </c>
      <c r="D10" s="61" t="s">
        <v>19</v>
      </c>
      <c r="E10" s="6" t="s">
        <v>11</v>
      </c>
      <c r="F10" s="6" t="s">
        <v>12</v>
      </c>
      <c r="G10" s="6" t="s">
        <v>13</v>
      </c>
      <c r="H10" s="6" t="s">
        <v>14</v>
      </c>
      <c r="I10" s="6" t="s">
        <v>15</v>
      </c>
      <c r="J10" s="6" t="s">
        <v>0</v>
      </c>
      <c r="K10" s="6" t="s">
        <v>1</v>
      </c>
      <c r="L10" s="6" t="s">
        <v>2</v>
      </c>
      <c r="M10" s="6" t="s">
        <v>16</v>
      </c>
      <c r="N10" s="6" t="s">
        <v>17</v>
      </c>
      <c r="O10" s="6" t="s">
        <v>12</v>
      </c>
      <c r="P10" s="6" t="s">
        <v>13</v>
      </c>
      <c r="Q10" s="6" t="s">
        <v>14</v>
      </c>
      <c r="R10" s="6" t="s">
        <v>0</v>
      </c>
      <c r="S10" s="6" t="s">
        <v>1</v>
      </c>
      <c r="T10" s="6" t="s">
        <v>2</v>
      </c>
      <c r="U10" s="6" t="s">
        <v>16</v>
      </c>
      <c r="V10" s="6" t="s">
        <v>359</v>
      </c>
      <c r="W10" s="6" t="s">
        <v>210</v>
      </c>
      <c r="X10" s="6" t="s">
        <v>18</v>
      </c>
      <c r="Y10" s="6" t="s">
        <v>360</v>
      </c>
      <c r="Z10" s="6" t="s">
        <v>361</v>
      </c>
      <c r="AA10" s="5" t="s">
        <v>41</v>
      </c>
    </row>
    <row r="11" spans="1:27" ht="20.25" thickTop="1" thickBot="1">
      <c r="A11" s="37" t="s">
        <v>362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9"/>
    </row>
    <row r="12" spans="1:27" ht="15.75" thickTop="1">
      <c r="A12" s="48" t="s">
        <v>363</v>
      </c>
      <c r="B12" s="22">
        <v>40931</v>
      </c>
      <c r="C12" s="23">
        <v>70.000299999999996</v>
      </c>
      <c r="D12" s="24">
        <v>70</v>
      </c>
      <c r="E12" s="25">
        <v>13.5639</v>
      </c>
      <c r="F12" s="26">
        <v>9.6972492969002992</v>
      </c>
      <c r="G12" s="26">
        <v>10.3928794592138</v>
      </c>
      <c r="H12" s="26">
        <v>9.6451925525909594</v>
      </c>
      <c r="I12" s="27">
        <v>9.9802821075679304</v>
      </c>
      <c r="J12" s="26">
        <v>9.2802338056398899</v>
      </c>
      <c r="K12" s="26">
        <v>6.5206218187040497</v>
      </c>
      <c r="L12" s="26"/>
      <c r="M12" s="26"/>
      <c r="N12" s="26">
        <v>7.1230003667831303</v>
      </c>
      <c r="O12" s="49">
        <v>15</v>
      </c>
      <c r="P12" s="49">
        <v>14</v>
      </c>
      <c r="Q12" s="49">
        <v>11</v>
      </c>
      <c r="R12" s="49">
        <v>12</v>
      </c>
      <c r="S12" s="49">
        <v>26</v>
      </c>
      <c r="T12" s="49"/>
      <c r="U12" s="49"/>
      <c r="V12" s="26">
        <v>86.915461973601495</v>
      </c>
      <c r="W12" s="26">
        <v>9.6999999999999993</v>
      </c>
      <c r="X12" s="26">
        <v>0.65</v>
      </c>
      <c r="Y12" s="26">
        <v>13.0845380263985</v>
      </c>
      <c r="Z12" s="26">
        <v>0</v>
      </c>
      <c r="AA12" s="28">
        <v>7.58</v>
      </c>
    </row>
    <row r="13" spans="1:27">
      <c r="A13" s="15" t="s">
        <v>364</v>
      </c>
      <c r="B13" s="7">
        <v>37336</v>
      </c>
      <c r="C13" s="8">
        <v>58.402627004000003</v>
      </c>
      <c r="D13" s="9">
        <v>57.35</v>
      </c>
      <c r="E13" s="10">
        <v>23.898099999999999</v>
      </c>
      <c r="F13" s="11">
        <v>6.4100293459940598</v>
      </c>
      <c r="G13" s="11">
        <v>7.9157625216958998</v>
      </c>
      <c r="H13" s="11">
        <v>8.69511905547418</v>
      </c>
      <c r="I13" s="12">
        <v>8.9999739073176901</v>
      </c>
      <c r="J13" s="11">
        <v>8.4899773478618297</v>
      </c>
      <c r="K13" s="11">
        <v>8.5879075657054198</v>
      </c>
      <c r="L13" s="11">
        <v>9.8674090932261205</v>
      </c>
      <c r="M13" s="11">
        <v>8.1675891854793505</v>
      </c>
      <c r="N13" s="11">
        <v>6.2911366549074597</v>
      </c>
      <c r="O13" s="40">
        <v>27</v>
      </c>
      <c r="P13" s="40">
        <v>27</v>
      </c>
      <c r="Q13" s="40">
        <v>20</v>
      </c>
      <c r="R13" s="40">
        <v>22</v>
      </c>
      <c r="S13" s="40">
        <v>6</v>
      </c>
      <c r="T13" s="40">
        <v>6</v>
      </c>
      <c r="U13" s="40">
        <v>10</v>
      </c>
      <c r="V13" s="11">
        <v>79.374994801588699</v>
      </c>
      <c r="W13" s="11">
        <v>0</v>
      </c>
      <c r="X13" s="11">
        <v>1.81</v>
      </c>
      <c r="Y13" s="11">
        <v>20.625005198411401</v>
      </c>
      <c r="Z13" s="11">
        <v>0.25</v>
      </c>
      <c r="AA13" s="19">
        <v>7.56</v>
      </c>
    </row>
    <row r="14" spans="1:27">
      <c r="A14" s="15" t="s">
        <v>365</v>
      </c>
      <c r="B14" s="7">
        <v>36444</v>
      </c>
      <c r="C14" s="8">
        <v>33.083799999999997</v>
      </c>
      <c r="D14" s="9">
        <v>33.04</v>
      </c>
      <c r="E14" s="10">
        <v>45.585599999999999</v>
      </c>
      <c r="F14" s="11">
        <v>9.3015199661246495</v>
      </c>
      <c r="G14" s="11">
        <v>9.3121382617385002</v>
      </c>
      <c r="H14" s="11">
        <v>9.6275345701365893</v>
      </c>
      <c r="I14" s="12">
        <v>9.8811434965400693</v>
      </c>
      <c r="J14" s="11">
        <v>9.0443836556583594</v>
      </c>
      <c r="K14" s="11">
        <v>6.1207842343633496</v>
      </c>
      <c r="L14" s="11">
        <v>7.08974276311669</v>
      </c>
      <c r="M14" s="11">
        <v>7.5699373651539901</v>
      </c>
      <c r="N14" s="11">
        <v>9.4953869403016498</v>
      </c>
      <c r="O14" s="40">
        <v>17</v>
      </c>
      <c r="P14" s="40">
        <v>24</v>
      </c>
      <c r="Q14" s="40">
        <v>12</v>
      </c>
      <c r="R14" s="40">
        <v>14</v>
      </c>
      <c r="S14" s="40">
        <v>27</v>
      </c>
      <c r="T14" s="40">
        <v>24</v>
      </c>
      <c r="U14" s="40">
        <v>14</v>
      </c>
      <c r="V14" s="11">
        <v>91.111729865350298</v>
      </c>
      <c r="W14" s="11">
        <v>8.74</v>
      </c>
      <c r="X14" s="11">
        <v>0.5</v>
      </c>
      <c r="Y14" s="11">
        <v>8.8882701346496695</v>
      </c>
      <c r="Z14" s="11">
        <v>0</v>
      </c>
      <c r="AA14" s="19">
        <v>7.38</v>
      </c>
    </row>
    <row r="15" spans="1:27">
      <c r="A15" s="15" t="s">
        <v>366</v>
      </c>
      <c r="B15" s="7">
        <v>36461</v>
      </c>
      <c r="C15" s="8">
        <v>931.97170000000006</v>
      </c>
      <c r="D15" s="9">
        <v>841.69</v>
      </c>
      <c r="E15" s="10">
        <v>45.144799999999996</v>
      </c>
      <c r="F15" s="11">
        <v>10.687614973166299</v>
      </c>
      <c r="G15" s="11">
        <v>11.097373255517899</v>
      </c>
      <c r="H15" s="11">
        <v>11.100611764305199</v>
      </c>
      <c r="I15" s="12">
        <v>11.9666695475892</v>
      </c>
      <c r="J15" s="11">
        <v>9.7522568877220106</v>
      </c>
      <c r="K15" s="11">
        <v>7.8497862028967802</v>
      </c>
      <c r="L15" s="11">
        <v>9.4601036324154109</v>
      </c>
      <c r="M15" s="11">
        <v>8.9612972393348507</v>
      </c>
      <c r="N15" s="11">
        <v>9.4593348583873293</v>
      </c>
      <c r="O15" s="40">
        <v>14</v>
      </c>
      <c r="P15" s="40">
        <v>9</v>
      </c>
      <c r="Q15" s="40">
        <v>6</v>
      </c>
      <c r="R15" s="40">
        <v>8</v>
      </c>
      <c r="S15" s="40">
        <v>15</v>
      </c>
      <c r="T15" s="40">
        <v>8</v>
      </c>
      <c r="U15" s="40">
        <v>2</v>
      </c>
      <c r="V15" s="11">
        <v>96.001040289351593</v>
      </c>
      <c r="W15" s="11">
        <v>12.78</v>
      </c>
      <c r="X15" s="11">
        <v>1.49</v>
      </c>
      <c r="Y15" s="11">
        <v>3.9989597106484398</v>
      </c>
      <c r="Z15" s="11">
        <v>0</v>
      </c>
      <c r="AA15" s="19">
        <v>7.69</v>
      </c>
    </row>
    <row r="16" spans="1:27">
      <c r="A16" s="15" t="s">
        <v>367</v>
      </c>
      <c r="B16" s="7">
        <v>41396</v>
      </c>
      <c r="C16" s="8">
        <v>44.191000000000003</v>
      </c>
      <c r="D16" s="9">
        <v>44.3</v>
      </c>
      <c r="E16" s="10">
        <v>13.0646</v>
      </c>
      <c r="F16" s="11">
        <v>11.355811951024799</v>
      </c>
      <c r="G16" s="11">
        <v>9.9383695418820306</v>
      </c>
      <c r="H16" s="11">
        <v>9.3069999013675595</v>
      </c>
      <c r="I16" s="12">
        <v>9.9750899159528608</v>
      </c>
      <c r="J16" s="11">
        <v>9.0417587372285908</v>
      </c>
      <c r="K16" s="11">
        <v>8.7302806840907401</v>
      </c>
      <c r="L16" s="11"/>
      <c r="M16" s="11"/>
      <c r="N16" s="11">
        <v>8.8226427123449405</v>
      </c>
      <c r="O16" s="40">
        <v>11</v>
      </c>
      <c r="P16" s="40">
        <v>20</v>
      </c>
      <c r="Q16" s="40">
        <v>15</v>
      </c>
      <c r="R16" s="40">
        <v>15</v>
      </c>
      <c r="S16" s="40">
        <v>4</v>
      </c>
      <c r="T16" s="40"/>
      <c r="U16" s="40"/>
      <c r="V16" s="11">
        <v>84.023775500759598</v>
      </c>
      <c r="W16" s="11">
        <v>13.72</v>
      </c>
      <c r="X16" s="11">
        <v>1.04</v>
      </c>
      <c r="Y16" s="11">
        <v>15.9762244992404</v>
      </c>
      <c r="Z16" s="11">
        <v>0</v>
      </c>
      <c r="AA16" s="19">
        <v>7.75</v>
      </c>
    </row>
    <row r="17" spans="1:27">
      <c r="A17" s="15" t="s">
        <v>368</v>
      </c>
      <c r="B17" s="7">
        <v>36523</v>
      </c>
      <c r="C17" s="8">
        <v>65.368006600000001</v>
      </c>
      <c r="D17" s="9">
        <v>55.48</v>
      </c>
      <c r="E17" s="10">
        <v>41.206600000000002</v>
      </c>
      <c r="F17" s="11">
        <v>11.509410739766601</v>
      </c>
      <c r="G17" s="11">
        <v>9.7667431660801203</v>
      </c>
      <c r="H17" s="11">
        <v>10.5093063429336</v>
      </c>
      <c r="I17" s="12">
        <v>11.2475220472083</v>
      </c>
      <c r="J17" s="11">
        <v>9.43977832052685</v>
      </c>
      <c r="K17" s="11">
        <v>8.1378570036995299</v>
      </c>
      <c r="L17" s="11">
        <v>9.3450174901858105</v>
      </c>
      <c r="M17" s="11">
        <v>8.7059236888126001</v>
      </c>
      <c r="N17" s="11">
        <v>8.9570281168135608</v>
      </c>
      <c r="O17" s="40">
        <v>9</v>
      </c>
      <c r="P17" s="40">
        <v>21</v>
      </c>
      <c r="Q17" s="40">
        <v>9</v>
      </c>
      <c r="R17" s="40">
        <v>10</v>
      </c>
      <c r="S17" s="40">
        <v>12</v>
      </c>
      <c r="T17" s="40">
        <v>10</v>
      </c>
      <c r="U17" s="40">
        <v>5</v>
      </c>
      <c r="V17" s="11">
        <v>94.433289595109002</v>
      </c>
      <c r="W17" s="11">
        <v>10.210000000000001</v>
      </c>
      <c r="X17" s="11">
        <v>1.25</v>
      </c>
      <c r="Y17" s="11">
        <v>5.5667104048910003</v>
      </c>
      <c r="Z17" s="11">
        <v>0</v>
      </c>
      <c r="AA17" s="19">
        <v>7.52</v>
      </c>
    </row>
    <row r="18" spans="1:27">
      <c r="A18" s="15" t="s">
        <v>369</v>
      </c>
      <c r="B18" s="7">
        <v>39748</v>
      </c>
      <c r="C18" s="8">
        <v>468.10120000000001</v>
      </c>
      <c r="D18" s="9">
        <v>403.64</v>
      </c>
      <c r="E18" s="10">
        <v>16.770199999999999</v>
      </c>
      <c r="F18" s="11">
        <v>7.7384155140444904</v>
      </c>
      <c r="G18" s="11">
        <v>9.3402270778730205</v>
      </c>
      <c r="H18" s="11">
        <v>9.3958221925133607</v>
      </c>
      <c r="I18" s="12">
        <v>9.5955689549900303</v>
      </c>
      <c r="J18" s="11">
        <v>8.9601237571439007</v>
      </c>
      <c r="K18" s="11">
        <v>7.3766094379657403</v>
      </c>
      <c r="L18" s="11">
        <v>8.5187934929628994</v>
      </c>
      <c r="M18" s="11"/>
      <c r="N18" s="11">
        <v>6.972011830394</v>
      </c>
      <c r="O18" s="40">
        <v>24</v>
      </c>
      <c r="P18" s="40">
        <v>23</v>
      </c>
      <c r="Q18" s="40">
        <v>14</v>
      </c>
      <c r="R18" s="40">
        <v>16</v>
      </c>
      <c r="S18" s="40">
        <v>19</v>
      </c>
      <c r="T18" s="40">
        <v>17</v>
      </c>
      <c r="U18" s="40"/>
      <c r="V18" s="11">
        <v>96.2039378480697</v>
      </c>
      <c r="W18" s="11">
        <v>6.77</v>
      </c>
      <c r="X18" s="11">
        <v>0.8</v>
      </c>
      <c r="Y18" s="11">
        <v>3.7960621519301898</v>
      </c>
      <c r="Z18" s="11">
        <v>0</v>
      </c>
      <c r="AA18" s="19">
        <v>8</v>
      </c>
    </row>
    <row r="19" spans="1:27">
      <c r="A19" s="15" t="s">
        <v>370</v>
      </c>
      <c r="B19" s="7">
        <v>36433</v>
      </c>
      <c r="C19" s="8">
        <v>725.3261</v>
      </c>
      <c r="D19" s="9">
        <v>726.88</v>
      </c>
      <c r="E19" s="10">
        <v>48.347299999999997</v>
      </c>
      <c r="F19" s="11">
        <v>10.702293151838401</v>
      </c>
      <c r="G19" s="11">
        <v>9.7201245454345599</v>
      </c>
      <c r="H19" s="11">
        <v>8.8846916518312096</v>
      </c>
      <c r="I19" s="12">
        <v>9.2877664310072099</v>
      </c>
      <c r="J19" s="11">
        <v>8.7725391967251198</v>
      </c>
      <c r="K19" s="11">
        <v>6.8221300237960802</v>
      </c>
      <c r="L19" s="11">
        <v>7.6860312647474496</v>
      </c>
      <c r="M19" s="11">
        <v>8.1073845212587905</v>
      </c>
      <c r="N19" s="11">
        <v>9.8625540900878299</v>
      </c>
      <c r="O19" s="40">
        <v>13</v>
      </c>
      <c r="P19" s="40">
        <v>22</v>
      </c>
      <c r="Q19" s="40">
        <v>19</v>
      </c>
      <c r="R19" s="40">
        <v>21</v>
      </c>
      <c r="S19" s="40">
        <v>24</v>
      </c>
      <c r="T19" s="40">
        <v>20</v>
      </c>
      <c r="U19" s="40">
        <v>12</v>
      </c>
      <c r="V19" s="11">
        <v>99.819296965454797</v>
      </c>
      <c r="W19" s="11">
        <v>11.95</v>
      </c>
      <c r="X19" s="11">
        <v>1.38</v>
      </c>
      <c r="Y19" s="11">
        <v>0.18070303454533099</v>
      </c>
      <c r="Z19" s="11">
        <v>0</v>
      </c>
      <c r="AA19" s="19">
        <v>7.65</v>
      </c>
    </row>
    <row r="20" spans="1:27">
      <c r="A20" s="15" t="s">
        <v>371</v>
      </c>
      <c r="B20" s="7">
        <v>36970</v>
      </c>
      <c r="C20" s="8">
        <v>8.9175922727999998E-2</v>
      </c>
      <c r="D20" s="9">
        <v>0.09</v>
      </c>
      <c r="E20" s="10">
        <v>31.398299999999999</v>
      </c>
      <c r="F20" s="11">
        <v>7.4834057071959803</v>
      </c>
      <c r="G20" s="11">
        <v>10.672623822621</v>
      </c>
      <c r="H20" s="11">
        <v>9.1239963604003709</v>
      </c>
      <c r="I20" s="12">
        <v>9.3279964912432192</v>
      </c>
      <c r="J20" s="11">
        <v>8.7947403268787703</v>
      </c>
      <c r="K20" s="11">
        <v>7.5410977640237604</v>
      </c>
      <c r="L20" s="11">
        <v>7.4429096270833197</v>
      </c>
      <c r="M20" s="11">
        <v>8.2360145160225606</v>
      </c>
      <c r="N20" s="11">
        <v>7.7743397504812304</v>
      </c>
      <c r="O20" s="40">
        <v>25</v>
      </c>
      <c r="P20" s="40">
        <v>11</v>
      </c>
      <c r="Q20" s="40">
        <v>16</v>
      </c>
      <c r="R20" s="40">
        <v>18</v>
      </c>
      <c r="S20" s="40">
        <v>18</v>
      </c>
      <c r="T20" s="40">
        <v>21</v>
      </c>
      <c r="U20" s="40">
        <v>9</v>
      </c>
      <c r="V20" s="11">
        <v>94.659911765916107</v>
      </c>
      <c r="W20" s="11">
        <v>6.08</v>
      </c>
      <c r="X20" s="11">
        <v>2.25</v>
      </c>
      <c r="Y20" s="11">
        <v>5.3400882340839102</v>
      </c>
      <c r="Z20" s="11">
        <v>0</v>
      </c>
      <c r="AA20" s="19"/>
    </row>
    <row r="21" spans="1:27">
      <c r="A21" s="15" t="s">
        <v>372</v>
      </c>
      <c r="B21" s="7">
        <v>36332</v>
      </c>
      <c r="C21" s="8">
        <v>65.270021755000002</v>
      </c>
      <c r="D21" s="9">
        <v>65.58</v>
      </c>
      <c r="E21" s="10">
        <v>50.899700000000003</v>
      </c>
      <c r="F21" s="11">
        <v>14.7250611363829</v>
      </c>
      <c r="G21" s="11">
        <v>11.686067331012699</v>
      </c>
      <c r="H21" s="11">
        <v>11.421594418713701</v>
      </c>
      <c r="I21" s="12">
        <v>12.1801171557488</v>
      </c>
      <c r="J21" s="11">
        <v>9.62186959790243</v>
      </c>
      <c r="K21" s="11">
        <v>7.9228330648962997</v>
      </c>
      <c r="L21" s="11">
        <v>8.4544340959705799</v>
      </c>
      <c r="M21" s="11">
        <v>8.1237962667428008</v>
      </c>
      <c r="N21" s="11">
        <v>10.0266569799214</v>
      </c>
      <c r="O21" s="40">
        <v>3</v>
      </c>
      <c r="P21" s="40">
        <v>6</v>
      </c>
      <c r="Q21" s="40">
        <v>5</v>
      </c>
      <c r="R21" s="40">
        <v>9</v>
      </c>
      <c r="S21" s="40">
        <v>13</v>
      </c>
      <c r="T21" s="40">
        <v>18</v>
      </c>
      <c r="U21" s="40">
        <v>11</v>
      </c>
      <c r="V21" s="11">
        <v>94.535925362883503</v>
      </c>
      <c r="W21" s="11">
        <v>21.38</v>
      </c>
      <c r="X21" s="11">
        <v>1.78</v>
      </c>
      <c r="Y21" s="11">
        <v>5.4640746371165303</v>
      </c>
      <c r="Z21" s="11">
        <v>0.5</v>
      </c>
      <c r="AA21" s="19">
        <v>7.8</v>
      </c>
    </row>
    <row r="22" spans="1:27">
      <c r="A22" s="15" t="s">
        <v>373</v>
      </c>
      <c r="B22" s="7">
        <v>37232</v>
      </c>
      <c r="C22" s="8">
        <v>384.49395567800002</v>
      </c>
      <c r="D22" s="9">
        <v>370.48</v>
      </c>
      <c r="E22" s="10">
        <v>35.716299999999997</v>
      </c>
      <c r="F22" s="11">
        <v>14.898844855812699</v>
      </c>
      <c r="G22" s="11">
        <v>11.8451495068885</v>
      </c>
      <c r="H22" s="11">
        <v>11.85146503685</v>
      </c>
      <c r="I22" s="12">
        <v>12.6493327115396</v>
      </c>
      <c r="J22" s="11">
        <v>9.8774658754096301</v>
      </c>
      <c r="K22" s="11">
        <v>7.8879076109846098</v>
      </c>
      <c r="L22" s="11">
        <v>8.5768958375589204</v>
      </c>
      <c r="M22" s="11">
        <v>8.5497840076351306</v>
      </c>
      <c r="N22" s="11">
        <v>9.1340240525861205</v>
      </c>
      <c r="O22" s="40">
        <v>2</v>
      </c>
      <c r="P22" s="40">
        <v>5</v>
      </c>
      <c r="Q22" s="40">
        <v>3</v>
      </c>
      <c r="R22" s="40">
        <v>6</v>
      </c>
      <c r="S22" s="40">
        <v>14</v>
      </c>
      <c r="T22" s="40">
        <v>16</v>
      </c>
      <c r="U22" s="40">
        <v>7</v>
      </c>
      <c r="V22" s="11">
        <v>94.088129959743796</v>
      </c>
      <c r="W22" s="11">
        <v>20.56</v>
      </c>
      <c r="X22" s="11">
        <v>1.74</v>
      </c>
      <c r="Y22" s="11">
        <v>5.9118700402561997</v>
      </c>
      <c r="Z22" s="11">
        <v>0</v>
      </c>
      <c r="AA22" s="19">
        <v>7.79</v>
      </c>
    </row>
    <row r="23" spans="1:27">
      <c r="A23" s="15" t="s">
        <v>374</v>
      </c>
      <c r="B23" s="7">
        <v>37097</v>
      </c>
      <c r="C23" s="8">
        <v>2519.194</v>
      </c>
      <c r="D23" s="9">
        <v>2488.91</v>
      </c>
      <c r="E23" s="10">
        <v>31.101099999999999</v>
      </c>
      <c r="F23" s="11">
        <v>14.1139987805361</v>
      </c>
      <c r="G23" s="11">
        <v>12.0615571895208</v>
      </c>
      <c r="H23" s="11">
        <v>12.5236510513631</v>
      </c>
      <c r="I23" s="12">
        <v>13.226758993442401</v>
      </c>
      <c r="J23" s="11">
        <v>10.886151651994499</v>
      </c>
      <c r="K23" s="11">
        <v>8.5146413085781703</v>
      </c>
      <c r="L23" s="11">
        <v>9.21994780740207</v>
      </c>
      <c r="M23" s="11">
        <v>7.4656582855872999</v>
      </c>
      <c r="N23" s="11">
        <v>7.8937674735629804</v>
      </c>
      <c r="O23" s="40">
        <v>6</v>
      </c>
      <c r="P23" s="40">
        <v>3</v>
      </c>
      <c r="Q23" s="40">
        <v>1</v>
      </c>
      <c r="R23" s="40">
        <v>2</v>
      </c>
      <c r="S23" s="40">
        <v>7</v>
      </c>
      <c r="T23" s="40">
        <v>12</v>
      </c>
      <c r="U23" s="40">
        <v>15</v>
      </c>
      <c r="V23" s="11">
        <v>95.863493825724106</v>
      </c>
      <c r="W23" s="11">
        <v>18.37</v>
      </c>
      <c r="X23" s="11">
        <v>0.77</v>
      </c>
      <c r="Y23" s="11">
        <v>4.1365061742759996</v>
      </c>
      <c r="Z23" s="11">
        <v>0</v>
      </c>
      <c r="AA23" s="19">
        <v>7.8</v>
      </c>
    </row>
    <row r="24" spans="1:27">
      <c r="A24" s="15" t="s">
        <v>375</v>
      </c>
      <c r="B24" s="7">
        <v>36391</v>
      </c>
      <c r="C24" s="8">
        <v>1521.2786628007</v>
      </c>
      <c r="D24" s="9">
        <v>1543.87</v>
      </c>
      <c r="E24" s="10">
        <v>51.632199999999997</v>
      </c>
      <c r="F24" s="11">
        <v>15.432718045848899</v>
      </c>
      <c r="G24" s="11">
        <v>12.7628370596646</v>
      </c>
      <c r="H24" s="11">
        <v>12.3910427298062</v>
      </c>
      <c r="I24" s="12">
        <v>13.3233690566849</v>
      </c>
      <c r="J24" s="11">
        <v>11.047522697154699</v>
      </c>
      <c r="K24" s="11">
        <v>7.5859919448679998</v>
      </c>
      <c r="L24" s="11">
        <v>8.83078787776528</v>
      </c>
      <c r="M24" s="11">
        <v>9.4415696095802506</v>
      </c>
      <c r="N24" s="11">
        <v>10.2207710655307</v>
      </c>
      <c r="O24" s="40">
        <v>1</v>
      </c>
      <c r="P24" s="40">
        <v>1</v>
      </c>
      <c r="Q24" s="40">
        <v>2</v>
      </c>
      <c r="R24" s="40">
        <v>1</v>
      </c>
      <c r="S24" s="40">
        <v>17</v>
      </c>
      <c r="T24" s="40">
        <v>14</v>
      </c>
      <c r="U24" s="40">
        <v>1</v>
      </c>
      <c r="V24" s="11">
        <v>97.767795045871594</v>
      </c>
      <c r="W24" s="11">
        <v>19.850000000000001</v>
      </c>
      <c r="X24" s="11">
        <v>1.18</v>
      </c>
      <c r="Y24" s="11">
        <v>2.2322049541283402</v>
      </c>
      <c r="Z24" s="11">
        <v>0</v>
      </c>
      <c r="AA24" s="19">
        <v>7.95</v>
      </c>
    </row>
    <row r="25" spans="1:27">
      <c r="A25" s="15" t="s">
        <v>376</v>
      </c>
      <c r="B25" s="7">
        <v>37324</v>
      </c>
      <c r="C25" s="8">
        <v>767.28229999999996</v>
      </c>
      <c r="D25" s="9">
        <v>661.02</v>
      </c>
      <c r="E25" s="10">
        <v>30.237100000000002</v>
      </c>
      <c r="F25" s="11">
        <v>8.6215873577420208</v>
      </c>
      <c r="G25" s="11">
        <v>10.1616970854556</v>
      </c>
      <c r="H25" s="11">
        <v>8.2450423850375092</v>
      </c>
      <c r="I25" s="12">
        <v>8.6443074071293804</v>
      </c>
      <c r="J25" s="11">
        <v>8.7743417910181503</v>
      </c>
      <c r="K25" s="11">
        <v>8.1995057442350294</v>
      </c>
      <c r="L25" s="11">
        <v>10.1448014767772</v>
      </c>
      <c r="M25" s="11">
        <v>8.7912257970991199</v>
      </c>
      <c r="N25" s="11">
        <v>8.0376821863458208</v>
      </c>
      <c r="O25" s="40">
        <v>22</v>
      </c>
      <c r="P25" s="40">
        <v>15</v>
      </c>
      <c r="Q25" s="40">
        <v>23</v>
      </c>
      <c r="R25" s="40">
        <v>19</v>
      </c>
      <c r="S25" s="40">
        <v>11</v>
      </c>
      <c r="T25" s="40">
        <v>4</v>
      </c>
      <c r="U25" s="40">
        <v>3</v>
      </c>
      <c r="V25" s="11">
        <v>96.918490938162506</v>
      </c>
      <c r="W25" s="11">
        <v>6.55</v>
      </c>
      <c r="X25" s="11">
        <v>1.5</v>
      </c>
      <c r="Y25" s="11">
        <v>3.08150906183752</v>
      </c>
      <c r="Z25" s="11">
        <v>0</v>
      </c>
      <c r="AA25" s="19">
        <v>7.57</v>
      </c>
    </row>
    <row r="26" spans="1:27">
      <c r="A26" s="15" t="s">
        <v>377</v>
      </c>
      <c r="B26" s="7">
        <v>39787</v>
      </c>
      <c r="C26" s="8">
        <v>767.28229999999996</v>
      </c>
      <c r="D26" s="9">
        <v>661.02</v>
      </c>
      <c r="E26" s="10">
        <v>17.873799999999999</v>
      </c>
      <c r="F26" s="11">
        <v>8.6196819297644591</v>
      </c>
      <c r="G26" s="11">
        <v>10.1600885003198</v>
      </c>
      <c r="H26" s="11">
        <v>8.2448122317807204</v>
      </c>
      <c r="I26" s="12">
        <v>8.6442812227471908</v>
      </c>
      <c r="J26" s="11">
        <v>8.7738753720734408</v>
      </c>
      <c r="K26" s="11">
        <v>8.2596231102604492</v>
      </c>
      <c r="L26" s="11">
        <v>10.3369610080158</v>
      </c>
      <c r="M26" s="11"/>
      <c r="N26" s="11">
        <v>7.9855537151579004</v>
      </c>
      <c r="O26" s="40">
        <v>23</v>
      </c>
      <c r="P26" s="40">
        <v>16</v>
      </c>
      <c r="Q26" s="40">
        <v>24</v>
      </c>
      <c r="R26" s="40">
        <v>20</v>
      </c>
      <c r="S26" s="40">
        <v>9</v>
      </c>
      <c r="T26" s="40">
        <v>3</v>
      </c>
      <c r="U26" s="40"/>
      <c r="V26" s="11">
        <v>96.918490938162506</v>
      </c>
      <c r="W26" s="11">
        <v>6.55</v>
      </c>
      <c r="X26" s="11">
        <v>1.4</v>
      </c>
      <c r="Y26" s="11">
        <v>3.08150906183752</v>
      </c>
      <c r="Z26" s="11">
        <v>0</v>
      </c>
      <c r="AA26" s="19">
        <v>7.57</v>
      </c>
    </row>
    <row r="27" spans="1:27">
      <c r="A27" s="15" t="s">
        <v>378</v>
      </c>
      <c r="B27" s="7">
        <v>41284</v>
      </c>
      <c r="C27" s="8">
        <v>32.118099999999998</v>
      </c>
      <c r="D27" s="9">
        <v>31.63</v>
      </c>
      <c r="E27" s="10">
        <v>1336.3782000000001</v>
      </c>
      <c r="F27" s="11">
        <v>11.3729713724581</v>
      </c>
      <c r="G27" s="11">
        <v>10.419173666373201</v>
      </c>
      <c r="H27" s="11">
        <v>8.9415455157541999</v>
      </c>
      <c r="I27" s="12">
        <v>8.6279434335295306</v>
      </c>
      <c r="J27" s="11">
        <v>9.8168479801743693</v>
      </c>
      <c r="K27" s="11">
        <v>7.7429616476787597</v>
      </c>
      <c r="L27" s="11"/>
      <c r="M27" s="11"/>
      <c r="N27" s="11">
        <v>8.7336837892263404</v>
      </c>
      <c r="O27" s="40">
        <v>10</v>
      </c>
      <c r="P27" s="40">
        <v>13</v>
      </c>
      <c r="Q27" s="40">
        <v>18</v>
      </c>
      <c r="R27" s="40">
        <v>7</v>
      </c>
      <c r="S27" s="40">
        <v>16</v>
      </c>
      <c r="T27" s="40"/>
      <c r="U27" s="40"/>
      <c r="V27" s="11">
        <v>95.963609580618694</v>
      </c>
      <c r="W27" s="11">
        <v>9.69</v>
      </c>
      <c r="X27" s="11">
        <v>1.1499999999999999</v>
      </c>
      <c r="Y27" s="11">
        <v>4.0363904193812497</v>
      </c>
      <c r="Z27" s="11">
        <v>1</v>
      </c>
      <c r="AA27" s="19">
        <v>7.57</v>
      </c>
    </row>
    <row r="28" spans="1:27">
      <c r="A28" s="15" t="s">
        <v>379</v>
      </c>
      <c r="B28" s="7">
        <v>39487</v>
      </c>
      <c r="C28" s="8">
        <v>93.099299999999999</v>
      </c>
      <c r="D28" s="9">
        <v>92.49</v>
      </c>
      <c r="E28" s="10">
        <v>1591.6819</v>
      </c>
      <c r="F28" s="11">
        <v>14.628496476198199</v>
      </c>
      <c r="G28" s="11">
        <v>10.0318135747076</v>
      </c>
      <c r="H28" s="11">
        <v>8.6188370935898106</v>
      </c>
      <c r="I28" s="12">
        <v>9.1569354200159996</v>
      </c>
      <c r="J28" s="11">
        <v>8.0619140221068104</v>
      </c>
      <c r="K28" s="11">
        <v>7.1073286131369002</v>
      </c>
      <c r="L28" s="11">
        <v>7.2246397721284401</v>
      </c>
      <c r="M28" s="11"/>
      <c r="N28" s="11">
        <v>5.69872824496154</v>
      </c>
      <c r="O28" s="40">
        <v>4</v>
      </c>
      <c r="P28" s="40">
        <v>18</v>
      </c>
      <c r="Q28" s="40">
        <v>21</v>
      </c>
      <c r="R28" s="40">
        <v>23</v>
      </c>
      <c r="S28" s="40">
        <v>21</v>
      </c>
      <c r="T28" s="40">
        <v>23</v>
      </c>
      <c r="U28" s="40"/>
      <c r="V28" s="11">
        <v>97.601799974483697</v>
      </c>
      <c r="W28" s="11">
        <v>18.45</v>
      </c>
      <c r="X28" s="11">
        <v>1.5</v>
      </c>
      <c r="Y28" s="11">
        <v>2.3982000255162199</v>
      </c>
      <c r="Z28" s="11">
        <v>0</v>
      </c>
      <c r="AA28" s="19">
        <v>7.78</v>
      </c>
    </row>
    <row r="29" spans="1:27">
      <c r="A29" s="15" t="s">
        <v>380</v>
      </c>
      <c r="B29" s="7">
        <v>36432</v>
      </c>
      <c r="C29" s="8">
        <v>25.163679163000001</v>
      </c>
      <c r="D29" s="9">
        <v>24.83</v>
      </c>
      <c r="E29" s="10">
        <v>47.527500000000003</v>
      </c>
      <c r="F29" s="11">
        <v>14.147624990109</v>
      </c>
      <c r="G29" s="11">
        <v>10.675227217829899</v>
      </c>
      <c r="H29" s="11">
        <v>10.089900688359201</v>
      </c>
      <c r="I29" s="12">
        <v>10.776952222315</v>
      </c>
      <c r="J29" s="11">
        <v>8.85499648054979</v>
      </c>
      <c r="K29" s="11">
        <v>6.6782179856794501</v>
      </c>
      <c r="L29" s="11">
        <v>8.6200662021923993</v>
      </c>
      <c r="M29" s="11">
        <v>8.7169704299591597</v>
      </c>
      <c r="N29" s="11">
        <v>9.7487941199648809</v>
      </c>
      <c r="O29" s="40">
        <v>5</v>
      </c>
      <c r="P29" s="40">
        <v>10</v>
      </c>
      <c r="Q29" s="40">
        <v>10</v>
      </c>
      <c r="R29" s="40">
        <v>17</v>
      </c>
      <c r="S29" s="40">
        <v>25</v>
      </c>
      <c r="T29" s="40">
        <v>15</v>
      </c>
      <c r="U29" s="40">
        <v>4</v>
      </c>
      <c r="V29" s="11">
        <v>93.895140422008893</v>
      </c>
      <c r="W29" s="11">
        <v>17.558900000000001</v>
      </c>
      <c r="X29" s="11">
        <v>1</v>
      </c>
      <c r="Y29" s="11">
        <v>6.1048595779911201</v>
      </c>
      <c r="Z29" s="11">
        <v>0</v>
      </c>
      <c r="AA29" s="19">
        <v>7.69</v>
      </c>
    </row>
    <row r="30" spans="1:27">
      <c r="A30" s="15" t="s">
        <v>381</v>
      </c>
      <c r="B30" s="7">
        <v>36158</v>
      </c>
      <c r="C30" s="8">
        <v>890.0172</v>
      </c>
      <c r="D30" s="9">
        <v>889.32</v>
      </c>
      <c r="E30" s="10">
        <v>51.9116</v>
      </c>
      <c r="F30" s="11">
        <v>12.0200477464805</v>
      </c>
      <c r="G30" s="11">
        <v>11.192000547323699</v>
      </c>
      <c r="H30" s="11">
        <v>11.7454877853251</v>
      </c>
      <c r="I30" s="12">
        <v>12.404725243638699</v>
      </c>
      <c r="J30" s="11">
        <v>10.0548206905345</v>
      </c>
      <c r="K30" s="11">
        <v>6.8831571821377198</v>
      </c>
      <c r="L30" s="11">
        <v>9.3204135089847604</v>
      </c>
      <c r="M30" s="11">
        <v>8.5820603257453296</v>
      </c>
      <c r="N30" s="11">
        <v>9.8642161673981708</v>
      </c>
      <c r="O30" s="40">
        <v>8</v>
      </c>
      <c r="P30" s="40">
        <v>8</v>
      </c>
      <c r="Q30" s="40">
        <v>4</v>
      </c>
      <c r="R30" s="40">
        <v>5</v>
      </c>
      <c r="S30" s="40">
        <v>22</v>
      </c>
      <c r="T30" s="40">
        <v>11</v>
      </c>
      <c r="U30" s="40">
        <v>6</v>
      </c>
      <c r="V30" s="11">
        <v>89.741023100042796</v>
      </c>
      <c r="W30" s="11">
        <v>17.170000000000002</v>
      </c>
      <c r="X30" s="11">
        <v>1.4</v>
      </c>
      <c r="Y30" s="11">
        <v>10.258976899957201</v>
      </c>
      <c r="Z30" s="11">
        <v>0</v>
      </c>
      <c r="AA30" s="19">
        <v>7.87</v>
      </c>
    </row>
    <row r="31" spans="1:27">
      <c r="A31" s="15" t="s">
        <v>382</v>
      </c>
      <c r="B31" s="7">
        <v>36614</v>
      </c>
      <c r="C31" s="8">
        <v>99.929000000000002</v>
      </c>
      <c r="D31" s="9">
        <v>107.66</v>
      </c>
      <c r="E31" s="10">
        <v>38.207700000000003</v>
      </c>
      <c r="F31" s="11">
        <v>9.2022282173360104</v>
      </c>
      <c r="G31" s="11">
        <v>10.4778925629096</v>
      </c>
      <c r="H31" s="11">
        <v>10.996779267211499</v>
      </c>
      <c r="I31" s="12">
        <v>11.636641985918001</v>
      </c>
      <c r="J31" s="11">
        <v>10.3843417671239</v>
      </c>
      <c r="K31" s="11">
        <v>10.160045486787601</v>
      </c>
      <c r="L31" s="11">
        <v>10.925142844911599</v>
      </c>
      <c r="M31" s="11">
        <v>8.0309012734178093</v>
      </c>
      <c r="N31" s="11">
        <v>8.5945595524328198</v>
      </c>
      <c r="O31" s="40">
        <v>18</v>
      </c>
      <c r="P31" s="40">
        <v>12</v>
      </c>
      <c r="Q31" s="40">
        <v>7</v>
      </c>
      <c r="R31" s="40">
        <v>3</v>
      </c>
      <c r="S31" s="40">
        <v>1</v>
      </c>
      <c r="T31" s="40">
        <v>1</v>
      </c>
      <c r="U31" s="40">
        <v>13</v>
      </c>
      <c r="V31" s="11">
        <v>87.015269323975502</v>
      </c>
      <c r="W31" s="11">
        <v>12.02</v>
      </c>
      <c r="X31" s="11">
        <v>1.67</v>
      </c>
      <c r="Y31" s="11">
        <v>12.984730676024499</v>
      </c>
      <c r="Z31" s="11">
        <v>0</v>
      </c>
      <c r="AA31" s="19">
        <v>7.81</v>
      </c>
    </row>
    <row r="32" spans="1:27">
      <c r="A32" s="15" t="s">
        <v>383</v>
      </c>
      <c r="B32" s="7">
        <v>36493</v>
      </c>
      <c r="C32" s="8">
        <v>73.884699999999995</v>
      </c>
      <c r="D32" s="9">
        <v>76.930000000000007</v>
      </c>
      <c r="E32" s="10">
        <v>33.039299999999997</v>
      </c>
      <c r="F32" s="11">
        <v>8.8396841152950891</v>
      </c>
      <c r="G32" s="11">
        <v>9.2015352753477</v>
      </c>
      <c r="H32" s="11">
        <v>9.0441010079106494</v>
      </c>
      <c r="I32" s="12">
        <v>9.6925118593818205</v>
      </c>
      <c r="J32" s="11">
        <v>7.99735301266933</v>
      </c>
      <c r="K32" s="11">
        <v>6.8537299478277802</v>
      </c>
      <c r="L32" s="11">
        <v>7.4013993315654902</v>
      </c>
      <c r="M32" s="11">
        <v>6.1168061017763797</v>
      </c>
      <c r="N32" s="11">
        <v>7.4700802535013802</v>
      </c>
      <c r="O32" s="40">
        <v>21</v>
      </c>
      <c r="P32" s="40">
        <v>25</v>
      </c>
      <c r="Q32" s="40">
        <v>17</v>
      </c>
      <c r="R32" s="40">
        <v>24</v>
      </c>
      <c r="S32" s="40">
        <v>23</v>
      </c>
      <c r="T32" s="40">
        <v>22</v>
      </c>
      <c r="U32" s="40">
        <v>20</v>
      </c>
      <c r="V32" s="11">
        <v>88.202030286603403</v>
      </c>
      <c r="W32" s="11">
        <v>12.94</v>
      </c>
      <c r="X32" s="11">
        <v>2.15</v>
      </c>
      <c r="Y32" s="11">
        <v>11.797969713396499</v>
      </c>
      <c r="Z32" s="11">
        <v>0</v>
      </c>
      <c r="AA32" s="19">
        <v>7.43</v>
      </c>
    </row>
    <row r="33" spans="1:27">
      <c r="A33" s="15" t="s">
        <v>384</v>
      </c>
      <c r="B33" s="7">
        <v>37126</v>
      </c>
      <c r="C33" s="8">
        <v>24.896960587999999</v>
      </c>
      <c r="D33" s="9">
        <v>18.84</v>
      </c>
      <c r="E33" s="10">
        <v>30.328900000000001</v>
      </c>
      <c r="F33" s="11">
        <v>9.1667393764565794</v>
      </c>
      <c r="G33" s="11">
        <v>11.9874268329597</v>
      </c>
      <c r="H33" s="11">
        <v>9.4212328394930207</v>
      </c>
      <c r="I33" s="12">
        <v>9.8733276790593099</v>
      </c>
      <c r="J33" s="11">
        <v>9.3379919423292908</v>
      </c>
      <c r="K33" s="11">
        <v>7.23224487544989</v>
      </c>
      <c r="L33" s="11">
        <v>8.0763302373759096</v>
      </c>
      <c r="M33" s="11">
        <v>6.9733960029127102</v>
      </c>
      <c r="N33" s="11">
        <v>7.7550882451741199</v>
      </c>
      <c r="O33" s="40">
        <v>19</v>
      </c>
      <c r="P33" s="40">
        <v>4</v>
      </c>
      <c r="Q33" s="40">
        <v>13</v>
      </c>
      <c r="R33" s="40">
        <v>11</v>
      </c>
      <c r="S33" s="40">
        <v>20</v>
      </c>
      <c r="T33" s="40">
        <v>19</v>
      </c>
      <c r="U33" s="40">
        <v>18</v>
      </c>
      <c r="V33" s="11">
        <v>88.715953207988804</v>
      </c>
      <c r="W33" s="11">
        <v>9.94</v>
      </c>
      <c r="X33" s="11">
        <v>1.5</v>
      </c>
      <c r="Y33" s="11">
        <v>11.2840467920112</v>
      </c>
      <c r="Z33" s="11">
        <v>0</v>
      </c>
      <c r="AA33" s="19">
        <v>7.6</v>
      </c>
    </row>
    <row r="34" spans="1:27">
      <c r="A34" s="15" t="s">
        <v>385</v>
      </c>
      <c r="B34" s="7">
        <v>39682</v>
      </c>
      <c r="C34" s="8">
        <v>1412.8824</v>
      </c>
      <c r="D34" s="9">
        <v>1337.54</v>
      </c>
      <c r="E34" s="10">
        <v>19.648700000000002</v>
      </c>
      <c r="F34" s="11">
        <v>11.3133703301789</v>
      </c>
      <c r="G34" s="11">
        <v>12.105633349787899</v>
      </c>
      <c r="H34" s="11">
        <v>10.763605050787801</v>
      </c>
      <c r="I34" s="12">
        <v>11.3510088708454</v>
      </c>
      <c r="J34" s="11">
        <v>10.1013762022635</v>
      </c>
      <c r="K34" s="11">
        <v>8.3741009629857395</v>
      </c>
      <c r="L34" s="11">
        <v>9.6912473765773601</v>
      </c>
      <c r="M34" s="11"/>
      <c r="N34" s="11">
        <v>8.9827060360664799</v>
      </c>
      <c r="O34" s="40">
        <v>12</v>
      </c>
      <c r="P34" s="40">
        <v>2</v>
      </c>
      <c r="Q34" s="40">
        <v>8</v>
      </c>
      <c r="R34" s="40">
        <v>4</v>
      </c>
      <c r="S34" s="40">
        <v>8</v>
      </c>
      <c r="T34" s="40">
        <v>7</v>
      </c>
      <c r="U34" s="40"/>
      <c r="V34" s="11">
        <v>97.637726396826196</v>
      </c>
      <c r="W34" s="11">
        <v>11.93</v>
      </c>
      <c r="X34" s="11">
        <v>1.69</v>
      </c>
      <c r="Y34" s="11">
        <v>2.3622736031738101</v>
      </c>
      <c r="Z34" s="11">
        <v>0</v>
      </c>
      <c r="AA34" s="19">
        <v>7.69</v>
      </c>
    </row>
    <row r="35" spans="1:27">
      <c r="A35" s="15" t="s">
        <v>386</v>
      </c>
      <c r="B35" s="7">
        <v>36883</v>
      </c>
      <c r="C35" s="8">
        <v>2087.4203000000002</v>
      </c>
      <c r="D35" s="9">
        <v>1905.44</v>
      </c>
      <c r="E35" s="10">
        <v>32.8461</v>
      </c>
      <c r="F35" s="11">
        <v>9.4454581246670308</v>
      </c>
      <c r="G35" s="11">
        <v>9.9724711726122894</v>
      </c>
      <c r="H35" s="11">
        <v>8.5816394731909291</v>
      </c>
      <c r="I35" s="12">
        <v>9.0254104432804603</v>
      </c>
      <c r="J35" s="11">
        <v>9.2312349863338508</v>
      </c>
      <c r="K35" s="11">
        <v>9.5305464500337305</v>
      </c>
      <c r="L35" s="11">
        <v>10.3790600417496</v>
      </c>
      <c r="M35" s="11">
        <v>7.16391286438094</v>
      </c>
      <c r="N35" s="11">
        <v>7.9636158306643798</v>
      </c>
      <c r="O35" s="40">
        <v>16</v>
      </c>
      <c r="P35" s="40">
        <v>19</v>
      </c>
      <c r="Q35" s="40">
        <v>22</v>
      </c>
      <c r="R35" s="40">
        <v>13</v>
      </c>
      <c r="S35" s="40">
        <v>3</v>
      </c>
      <c r="T35" s="40">
        <v>2</v>
      </c>
      <c r="U35" s="40">
        <v>16</v>
      </c>
      <c r="V35" s="11">
        <v>97.301821052073606</v>
      </c>
      <c r="W35" s="11">
        <v>8.07</v>
      </c>
      <c r="X35" s="11">
        <v>1.04</v>
      </c>
      <c r="Y35" s="11">
        <v>2.6981789479264</v>
      </c>
      <c r="Z35" s="11">
        <v>0</v>
      </c>
      <c r="AA35" s="19">
        <v>7.74</v>
      </c>
    </row>
    <row r="36" spans="1:27">
      <c r="A36" s="15" t="s">
        <v>387</v>
      </c>
      <c r="B36" s="7">
        <v>37013</v>
      </c>
      <c r="C36" s="8">
        <v>39.730375438999999</v>
      </c>
      <c r="D36" s="9">
        <v>34.409999999999997</v>
      </c>
      <c r="E36" s="10">
        <v>25.120999999999999</v>
      </c>
      <c r="F36" s="11">
        <v>7.22927570808561</v>
      </c>
      <c r="G36" s="11">
        <v>8.1865812374193894</v>
      </c>
      <c r="H36" s="11">
        <v>6.9339590532762996</v>
      </c>
      <c r="I36" s="12">
        <v>7.400646777355</v>
      </c>
      <c r="J36" s="11">
        <v>6.8382221290485896</v>
      </c>
      <c r="K36" s="11">
        <v>9.6821870673437402</v>
      </c>
      <c r="L36" s="11">
        <v>10.0218911078078</v>
      </c>
      <c r="M36" s="11">
        <v>6.8282507445855103</v>
      </c>
      <c r="N36" s="11">
        <v>6.2625006869852404</v>
      </c>
      <c r="O36" s="40">
        <v>26</v>
      </c>
      <c r="P36" s="40">
        <v>26</v>
      </c>
      <c r="Q36" s="40">
        <v>26</v>
      </c>
      <c r="R36" s="40">
        <v>27</v>
      </c>
      <c r="S36" s="40">
        <v>2</v>
      </c>
      <c r="T36" s="40">
        <v>5</v>
      </c>
      <c r="U36" s="40">
        <v>19</v>
      </c>
      <c r="V36" s="11">
        <v>78.474319979255796</v>
      </c>
      <c r="W36" s="11">
        <v>6.28</v>
      </c>
      <c r="X36" s="11">
        <v>1.98</v>
      </c>
      <c r="Y36" s="11">
        <v>21.525680020744201</v>
      </c>
      <c r="Z36" s="11">
        <v>0</v>
      </c>
      <c r="AA36" s="19">
        <v>7.26</v>
      </c>
    </row>
    <row r="37" spans="1:27">
      <c r="A37" s="15" t="s">
        <v>388</v>
      </c>
      <c r="B37" s="7">
        <v>36407</v>
      </c>
      <c r="C37" s="8">
        <v>95.203449286199998</v>
      </c>
      <c r="D37" s="9">
        <v>94.51</v>
      </c>
      <c r="E37" s="10">
        <v>44.219099999999997</v>
      </c>
      <c r="F37" s="11">
        <v>8.8962063928114699</v>
      </c>
      <c r="G37" s="11">
        <v>10.081365147755101</v>
      </c>
      <c r="H37" s="11">
        <v>8.2173029984228503</v>
      </c>
      <c r="I37" s="12">
        <v>8.7078205084648399</v>
      </c>
      <c r="J37" s="11">
        <v>7.8643493459944898</v>
      </c>
      <c r="K37" s="11">
        <v>8.2414506695601197</v>
      </c>
      <c r="L37" s="11">
        <v>9.1385054277212596</v>
      </c>
      <c r="M37" s="11">
        <v>7.1347228929765896</v>
      </c>
      <c r="N37" s="11">
        <v>9.2377736852744299</v>
      </c>
      <c r="O37" s="40">
        <v>20</v>
      </c>
      <c r="P37" s="40">
        <v>17</v>
      </c>
      <c r="Q37" s="40">
        <v>25</v>
      </c>
      <c r="R37" s="40">
        <v>25</v>
      </c>
      <c r="S37" s="40">
        <v>10</v>
      </c>
      <c r="T37" s="40">
        <v>13</v>
      </c>
      <c r="U37" s="40">
        <v>17</v>
      </c>
      <c r="V37" s="11">
        <v>97.731435917505095</v>
      </c>
      <c r="W37" s="11">
        <v>9.6199999999999992</v>
      </c>
      <c r="X37" s="11">
        <v>1.28</v>
      </c>
      <c r="Y37" s="11">
        <v>2.2685640824948199</v>
      </c>
      <c r="Z37" s="11">
        <v>0.5</v>
      </c>
      <c r="AA37" s="19">
        <v>7.65</v>
      </c>
    </row>
    <row r="38" spans="1:27">
      <c r="A38" s="15" t="s">
        <v>389</v>
      </c>
      <c r="B38" s="7">
        <v>37277</v>
      </c>
      <c r="C38" s="8">
        <v>500.61410000000001</v>
      </c>
      <c r="D38" s="9">
        <v>443.27</v>
      </c>
      <c r="E38" s="10">
        <v>32.335700000000003</v>
      </c>
      <c r="F38" s="11">
        <v>12.868896378477301</v>
      </c>
      <c r="G38" s="11">
        <v>11.272615450178201</v>
      </c>
      <c r="H38" s="11">
        <v>6.6456389434642302</v>
      </c>
      <c r="I38" s="12">
        <v>6.9305144463806299</v>
      </c>
      <c r="J38" s="11">
        <v>7.5658341239065701</v>
      </c>
      <c r="K38" s="11">
        <v>8.6078916844202897</v>
      </c>
      <c r="L38" s="11">
        <v>9.3511338944058693</v>
      </c>
      <c r="M38" s="11">
        <v>8.2787507945404393</v>
      </c>
      <c r="N38" s="11">
        <v>8.46606312708529</v>
      </c>
      <c r="O38" s="40">
        <v>7</v>
      </c>
      <c r="P38" s="40">
        <v>7</v>
      </c>
      <c r="Q38" s="40">
        <v>27</v>
      </c>
      <c r="R38" s="40">
        <v>26</v>
      </c>
      <c r="S38" s="40">
        <v>5</v>
      </c>
      <c r="T38" s="40">
        <v>9</v>
      </c>
      <c r="U38" s="40">
        <v>8</v>
      </c>
      <c r="V38" s="11">
        <v>97.474254468653697</v>
      </c>
      <c r="W38" s="11">
        <v>11.754300000000001</v>
      </c>
      <c r="X38" s="11">
        <v>0.92</v>
      </c>
      <c r="Y38" s="11">
        <v>2.5257455313463901</v>
      </c>
      <c r="Z38" s="11">
        <v>0</v>
      </c>
      <c r="AA38" s="19">
        <v>7.79</v>
      </c>
    </row>
    <row r="39" spans="1:27">
      <c r="A39" s="41" t="s">
        <v>91</v>
      </c>
      <c r="B39" s="13"/>
      <c r="C39" s="13"/>
      <c r="D39" s="13"/>
      <c r="E39" s="42">
        <f t="shared" ref="E39:N39" si="0">SUMPRODUCT($D12:$D38,E12:E38)/SUMIF(E12:E38,"&lt;&gt;"&amp;"",$D12:$D38)</f>
        <v>49.265112973176279</v>
      </c>
      <c r="F39" s="42">
        <f t="shared" si="0"/>
        <v>11.754557251540577</v>
      </c>
      <c r="G39" s="42">
        <f t="shared" si="0"/>
        <v>11.155998625075986</v>
      </c>
      <c r="H39" s="42">
        <f t="shared" si="0"/>
        <v>10.471157793207716</v>
      </c>
      <c r="I39" s="42">
        <f t="shared" si="0"/>
        <v>11.073254217679086</v>
      </c>
      <c r="J39" s="42">
        <f t="shared" si="0"/>
        <v>9.7982063471499963</v>
      </c>
      <c r="K39" s="42">
        <f t="shared" si="0"/>
        <v>8.179850877446837</v>
      </c>
      <c r="L39" s="42">
        <f t="shared" si="0"/>
        <v>9.3797733381135622</v>
      </c>
      <c r="M39" s="42">
        <f t="shared" si="0"/>
        <v>8.1278925030779607</v>
      </c>
      <c r="N39" s="42">
        <f t="shared" si="0"/>
        <v>8.6818311803175785</v>
      </c>
      <c r="O39" s="13"/>
      <c r="P39" s="13"/>
      <c r="Q39" s="13"/>
      <c r="R39" s="13"/>
      <c r="S39" s="13"/>
      <c r="T39" s="13"/>
      <c r="U39" s="13"/>
      <c r="V39" s="13"/>
      <c r="W39" s="43"/>
      <c r="X39" s="13"/>
      <c r="Y39" s="13"/>
      <c r="Z39" s="13"/>
      <c r="AA39" s="20"/>
    </row>
    <row r="40" spans="1:27">
      <c r="A40" s="44" t="s">
        <v>92</v>
      </c>
      <c r="B40" s="13"/>
      <c r="C40" s="13"/>
      <c r="D40" s="13"/>
      <c r="E40" s="13"/>
      <c r="F40" s="45">
        <f t="shared" ref="F40:N40" si="1">MAX(F12:F38)</f>
        <v>15.432718045848899</v>
      </c>
      <c r="G40" s="45">
        <f t="shared" si="1"/>
        <v>12.7628370596646</v>
      </c>
      <c r="H40" s="45">
        <f t="shared" si="1"/>
        <v>12.5236510513631</v>
      </c>
      <c r="I40" s="45">
        <f t="shared" si="1"/>
        <v>13.3233690566849</v>
      </c>
      <c r="J40" s="45">
        <f t="shared" si="1"/>
        <v>11.047522697154699</v>
      </c>
      <c r="K40" s="45">
        <f t="shared" si="1"/>
        <v>10.160045486787601</v>
      </c>
      <c r="L40" s="45">
        <f t="shared" si="1"/>
        <v>10.925142844911599</v>
      </c>
      <c r="M40" s="45">
        <f t="shared" si="1"/>
        <v>9.4415696095802506</v>
      </c>
      <c r="N40" s="45">
        <f t="shared" si="1"/>
        <v>10.2207710655307</v>
      </c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20"/>
    </row>
    <row r="41" spans="1:27">
      <c r="A41" s="44" t="s">
        <v>93</v>
      </c>
      <c r="B41" s="13"/>
      <c r="C41" s="13"/>
      <c r="D41" s="13"/>
      <c r="E41" s="13"/>
      <c r="F41" s="45">
        <f t="shared" ref="F41:N41" si="2">MIN(F12:F38)</f>
        <v>6.4100293459940598</v>
      </c>
      <c r="G41" s="45">
        <f t="shared" si="2"/>
        <v>7.9157625216958998</v>
      </c>
      <c r="H41" s="45">
        <f t="shared" si="2"/>
        <v>6.6456389434642302</v>
      </c>
      <c r="I41" s="45">
        <f t="shared" si="2"/>
        <v>6.9305144463806299</v>
      </c>
      <c r="J41" s="45">
        <f t="shared" si="2"/>
        <v>6.8382221290485896</v>
      </c>
      <c r="K41" s="45">
        <f t="shared" si="2"/>
        <v>6.1207842343633496</v>
      </c>
      <c r="L41" s="45">
        <f t="shared" si="2"/>
        <v>7.08974276311669</v>
      </c>
      <c r="M41" s="45">
        <f t="shared" si="2"/>
        <v>6.1168061017763797</v>
      </c>
      <c r="N41" s="45">
        <f t="shared" si="2"/>
        <v>5.69872824496154</v>
      </c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20"/>
    </row>
    <row r="42" spans="1:27">
      <c r="A42" s="44" t="s">
        <v>94</v>
      </c>
      <c r="B42" s="13"/>
      <c r="C42" s="13"/>
      <c r="D42" s="13"/>
      <c r="E42" s="13"/>
      <c r="F42" s="45">
        <f t="shared" ref="F42:N42" si="3">MEDIAN(F12:F38)</f>
        <v>10.687614973166299</v>
      </c>
      <c r="G42" s="45">
        <f t="shared" si="3"/>
        <v>10.3928794592138</v>
      </c>
      <c r="H42" s="45">
        <f t="shared" si="3"/>
        <v>9.3958221925133607</v>
      </c>
      <c r="I42" s="45">
        <f t="shared" si="3"/>
        <v>9.8733276790593099</v>
      </c>
      <c r="J42" s="45">
        <f t="shared" si="3"/>
        <v>9.0443836556583594</v>
      </c>
      <c r="K42" s="45">
        <f t="shared" si="3"/>
        <v>7.8879076109846098</v>
      </c>
      <c r="L42" s="45">
        <f t="shared" si="3"/>
        <v>9.1792266175616639</v>
      </c>
      <c r="M42" s="45">
        <f t="shared" si="3"/>
        <v>8.1456927261110756</v>
      </c>
      <c r="N42" s="45">
        <f t="shared" si="3"/>
        <v>8.5945595524328198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20"/>
    </row>
    <row r="43" spans="1:27">
      <c r="A43" s="46" t="s">
        <v>95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21"/>
    </row>
    <row r="44" spans="1:27">
      <c r="A44" s="29" t="s">
        <v>390</v>
      </c>
      <c r="B44" s="30"/>
      <c r="C44" s="31"/>
      <c r="D44" s="32"/>
      <c r="E44" s="32">
        <v>2891.06363485566</v>
      </c>
      <c r="F44" s="32">
        <v>8.1490075375263906</v>
      </c>
      <c r="G44" s="32">
        <v>8.6493771264071597</v>
      </c>
      <c r="H44" s="32">
        <v>10.130316371550901</v>
      </c>
      <c r="I44" s="32">
        <v>10.3474545363826</v>
      </c>
      <c r="J44" s="32">
        <v>9.6477905180049106</v>
      </c>
      <c r="K44" s="32">
        <v>6.4943592803382399</v>
      </c>
      <c r="L44" s="32">
        <v>7.45500640556316</v>
      </c>
      <c r="M44" s="32">
        <v>7.0593516635809603</v>
      </c>
      <c r="N44" s="32"/>
      <c r="O44" s="50"/>
      <c r="P44" s="50"/>
      <c r="Q44" s="50"/>
      <c r="R44" s="50"/>
      <c r="S44" s="50"/>
      <c r="T44" s="50"/>
      <c r="U44" s="50"/>
      <c r="V44" s="32"/>
      <c r="W44" s="32"/>
      <c r="X44" s="32"/>
      <c r="Y44" s="32"/>
      <c r="Z44" s="32"/>
      <c r="AA44" s="33"/>
    </row>
    <row r="45" spans="1:27" ht="15.75" thickBo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3"/>
    </row>
    <row r="46" spans="1:27" ht="16.5" thickTop="1" thickBot="1"/>
    <row r="47" spans="1:27" ht="20.25" thickTop="1" thickBot="1">
      <c r="A47" s="37" t="s">
        <v>391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9"/>
    </row>
    <row r="48" spans="1:27" ht="15.75" thickTop="1">
      <c r="A48" s="48" t="s">
        <v>392</v>
      </c>
      <c r="B48" s="22">
        <v>36444</v>
      </c>
      <c r="C48" s="23">
        <v>56.387999999999998</v>
      </c>
      <c r="D48" s="24">
        <v>55.97</v>
      </c>
      <c r="E48" s="25">
        <v>41.691899999999997</v>
      </c>
      <c r="F48" s="26">
        <v>13.4217009082214</v>
      </c>
      <c r="G48" s="26">
        <v>11.4379165709269</v>
      </c>
      <c r="H48" s="26">
        <v>11.496732672040901</v>
      </c>
      <c r="I48" s="27">
        <v>12.288401545188799</v>
      </c>
      <c r="J48" s="26">
        <v>10.5991461937649</v>
      </c>
      <c r="K48" s="26">
        <v>7.7260805874544296</v>
      </c>
      <c r="L48" s="26">
        <v>8.7328904253671293</v>
      </c>
      <c r="M48" s="26">
        <v>10.5049205920837</v>
      </c>
      <c r="N48" s="26">
        <v>8.9123529190575397</v>
      </c>
      <c r="O48" s="49">
        <v>3</v>
      </c>
      <c r="P48" s="49">
        <v>3</v>
      </c>
      <c r="Q48" s="49">
        <v>3</v>
      </c>
      <c r="R48" s="49">
        <v>2</v>
      </c>
      <c r="S48" s="49">
        <v>4</v>
      </c>
      <c r="T48" s="49">
        <v>3</v>
      </c>
      <c r="U48" s="49">
        <v>7</v>
      </c>
      <c r="V48" s="26">
        <v>94.277246189356703</v>
      </c>
      <c r="W48" s="26">
        <v>18.09</v>
      </c>
      <c r="X48" s="26">
        <v>1.51</v>
      </c>
      <c r="Y48" s="26">
        <v>5.7227538106433604</v>
      </c>
      <c r="Z48" s="26">
        <v>0.5</v>
      </c>
      <c r="AA48" s="28">
        <v>7.66</v>
      </c>
    </row>
    <row r="49" spans="1:27">
      <c r="A49" s="15" t="s">
        <v>393</v>
      </c>
      <c r="B49" s="7">
        <v>38114</v>
      </c>
      <c r="C49" s="8">
        <v>65.270021755000002</v>
      </c>
      <c r="D49" s="9">
        <v>65.58</v>
      </c>
      <c r="E49" s="10">
        <v>22.356400000000001</v>
      </c>
      <c r="F49" s="11">
        <v>14.728273557596999</v>
      </c>
      <c r="G49" s="11">
        <v>11.686878833424901</v>
      </c>
      <c r="H49" s="11">
        <v>11.42169068828</v>
      </c>
      <c r="I49" s="12">
        <v>12.1797549979441</v>
      </c>
      <c r="J49" s="11">
        <v>9.6220961333282098</v>
      </c>
      <c r="K49" s="11">
        <v>8.1294098735098803</v>
      </c>
      <c r="L49" s="11">
        <v>7.9228579922085496</v>
      </c>
      <c r="M49" s="11">
        <v>8.4543708035223801</v>
      </c>
      <c r="N49" s="11">
        <v>6.8469722363825802</v>
      </c>
      <c r="O49" s="40">
        <v>2</v>
      </c>
      <c r="P49" s="40">
        <v>2</v>
      </c>
      <c r="Q49" s="40">
        <v>4</v>
      </c>
      <c r="R49" s="40">
        <v>5</v>
      </c>
      <c r="S49" s="40">
        <v>7</v>
      </c>
      <c r="T49" s="40">
        <v>8</v>
      </c>
      <c r="U49" s="40">
        <v>6</v>
      </c>
      <c r="V49" s="11">
        <v>94.535925362883503</v>
      </c>
      <c r="W49" s="11">
        <v>21.38</v>
      </c>
      <c r="X49" s="11">
        <v>1.78</v>
      </c>
      <c r="Y49" s="11">
        <v>5.4640746371165303</v>
      </c>
      <c r="Z49" s="11">
        <v>0.5</v>
      </c>
      <c r="AA49" s="19">
        <v>7.8</v>
      </c>
    </row>
    <row r="50" spans="1:27">
      <c r="A50" s="15" t="s">
        <v>394</v>
      </c>
      <c r="B50" s="7">
        <v>37944</v>
      </c>
      <c r="C50" s="8">
        <v>841.62673447709994</v>
      </c>
      <c r="D50" s="9">
        <v>819.93</v>
      </c>
      <c r="E50" s="10">
        <v>30.094799999999999</v>
      </c>
      <c r="F50" s="11">
        <v>15.141402009372101</v>
      </c>
      <c r="G50" s="11">
        <v>12.8072072466605</v>
      </c>
      <c r="H50" s="11">
        <v>12.948850402384</v>
      </c>
      <c r="I50" s="12">
        <v>13.7419642223261</v>
      </c>
      <c r="J50" s="11">
        <v>11.242256483501899</v>
      </c>
      <c r="K50" s="11">
        <v>10.6211078965299</v>
      </c>
      <c r="L50" s="11">
        <v>8.5156461718275391</v>
      </c>
      <c r="M50" s="11">
        <v>9.0553548168931499</v>
      </c>
      <c r="N50" s="11">
        <v>9.1275163017018102</v>
      </c>
      <c r="O50" s="40">
        <v>1</v>
      </c>
      <c r="P50" s="40">
        <v>1</v>
      </c>
      <c r="Q50" s="40">
        <v>1</v>
      </c>
      <c r="R50" s="40">
        <v>1</v>
      </c>
      <c r="S50" s="40">
        <v>6</v>
      </c>
      <c r="T50" s="40">
        <v>7</v>
      </c>
      <c r="U50" s="40">
        <v>1</v>
      </c>
      <c r="V50" s="11">
        <v>95.561534730793895</v>
      </c>
      <c r="W50" s="11">
        <v>17.899999999999999</v>
      </c>
      <c r="X50" s="11">
        <v>0.84</v>
      </c>
      <c r="Y50" s="11">
        <v>4.4384652692061604</v>
      </c>
      <c r="Z50" s="11">
        <v>0</v>
      </c>
      <c r="AA50" s="19">
        <v>7.79</v>
      </c>
    </row>
    <row r="51" spans="1:27">
      <c r="A51" s="15" t="s">
        <v>395</v>
      </c>
      <c r="B51" s="7">
        <v>38075</v>
      </c>
      <c r="C51" s="8">
        <v>185.1808</v>
      </c>
      <c r="D51" s="9">
        <v>185.56</v>
      </c>
      <c r="E51" s="10">
        <v>26.651700000000002</v>
      </c>
      <c r="F51" s="11">
        <v>9.1536150644080205</v>
      </c>
      <c r="G51" s="11">
        <v>10.7797260989291</v>
      </c>
      <c r="H51" s="11">
        <v>8.7635834883653096</v>
      </c>
      <c r="I51" s="12">
        <v>9.1995342184357494</v>
      </c>
      <c r="J51" s="11">
        <v>9.4121124895117294</v>
      </c>
      <c r="K51" s="11">
        <v>9.6920455910643799</v>
      </c>
      <c r="L51" s="11">
        <v>8.7944359906913405</v>
      </c>
      <c r="M51" s="11">
        <v>10.7640713725813</v>
      </c>
      <c r="N51" s="11">
        <v>8.3276838759074998</v>
      </c>
      <c r="O51" s="40">
        <v>8</v>
      </c>
      <c r="P51" s="40">
        <v>7</v>
      </c>
      <c r="Q51" s="40">
        <v>7</v>
      </c>
      <c r="R51" s="40">
        <v>6</v>
      </c>
      <c r="S51" s="40">
        <v>2</v>
      </c>
      <c r="T51" s="40">
        <v>1</v>
      </c>
      <c r="U51" s="40">
        <v>2</v>
      </c>
      <c r="V51" s="11">
        <v>96.834279436726106</v>
      </c>
      <c r="W51" s="11">
        <v>6.56</v>
      </c>
      <c r="X51" s="11">
        <v>1.02</v>
      </c>
      <c r="Y51" s="11">
        <v>3.1657205632739598</v>
      </c>
      <c r="Z51" s="11">
        <v>0</v>
      </c>
      <c r="AA51" s="19">
        <v>7.56</v>
      </c>
    </row>
    <row r="52" spans="1:27">
      <c r="A52" s="15" t="s">
        <v>396</v>
      </c>
      <c r="B52" s="7">
        <v>38075</v>
      </c>
      <c r="C52" s="8">
        <v>185.1808</v>
      </c>
      <c r="D52" s="9">
        <v>185.56</v>
      </c>
      <c r="E52" s="10">
        <v>26.089600000000001</v>
      </c>
      <c r="F52" s="11">
        <v>9.4257599883542103</v>
      </c>
      <c r="G52" s="11">
        <v>11.058828227925</v>
      </c>
      <c r="H52" s="11">
        <v>9.0462135545862203</v>
      </c>
      <c r="I52" s="12">
        <v>9.4813233785876996</v>
      </c>
      <c r="J52" s="11">
        <v>9.7083473667915605</v>
      </c>
      <c r="K52" s="11">
        <v>9.4953976887118205</v>
      </c>
      <c r="L52" s="11">
        <v>8.7629575172300793</v>
      </c>
      <c r="M52" s="11">
        <v>10.5896533145212</v>
      </c>
      <c r="N52" s="11">
        <v>8.1394208805147805</v>
      </c>
      <c r="O52" s="40">
        <v>7</v>
      </c>
      <c r="P52" s="40">
        <v>6</v>
      </c>
      <c r="Q52" s="40">
        <v>6</v>
      </c>
      <c r="R52" s="40">
        <v>4</v>
      </c>
      <c r="S52" s="40">
        <v>3</v>
      </c>
      <c r="T52" s="40">
        <v>2</v>
      </c>
      <c r="U52" s="40">
        <v>3</v>
      </c>
      <c r="V52" s="11">
        <v>96.834279436726106</v>
      </c>
      <c r="W52" s="11">
        <v>6.56</v>
      </c>
      <c r="X52" s="11">
        <v>0.73</v>
      </c>
      <c r="Y52" s="11">
        <v>3.1657205632739598</v>
      </c>
      <c r="Z52" s="11">
        <v>0</v>
      </c>
      <c r="AA52" s="19">
        <v>7.56</v>
      </c>
    </row>
    <row r="53" spans="1:27">
      <c r="A53" s="15" t="s">
        <v>397</v>
      </c>
      <c r="B53" s="7">
        <v>37936</v>
      </c>
      <c r="C53" s="8">
        <v>890.0172</v>
      </c>
      <c r="D53" s="9">
        <v>889.32</v>
      </c>
      <c r="E53" s="10">
        <v>53.109699999999997</v>
      </c>
      <c r="F53" s="11">
        <v>12.019876509651899</v>
      </c>
      <c r="G53" s="11">
        <v>11.191549996026501</v>
      </c>
      <c r="H53" s="11">
        <v>11.816544799738001</v>
      </c>
      <c r="I53" s="12">
        <v>12.464775867822</v>
      </c>
      <c r="J53" s="11">
        <v>10.181523002676901</v>
      </c>
      <c r="K53" s="11">
        <v>8.7209986226898693</v>
      </c>
      <c r="L53" s="11">
        <v>6.9579415250494003</v>
      </c>
      <c r="M53" s="11">
        <v>9.3652842516003894</v>
      </c>
      <c r="N53" s="11">
        <v>7.3679296752980497</v>
      </c>
      <c r="O53" s="40">
        <v>5</v>
      </c>
      <c r="P53" s="40">
        <v>5</v>
      </c>
      <c r="Q53" s="40">
        <v>2</v>
      </c>
      <c r="R53" s="40">
        <v>3</v>
      </c>
      <c r="S53" s="40">
        <v>8</v>
      </c>
      <c r="T53" s="40">
        <v>5</v>
      </c>
      <c r="U53" s="40">
        <v>4</v>
      </c>
      <c r="V53" s="11">
        <v>89.741023100042796</v>
      </c>
      <c r="W53" s="11">
        <v>17.170000000000002</v>
      </c>
      <c r="X53" s="11">
        <v>1.4</v>
      </c>
      <c r="Y53" s="11">
        <v>10.258976899957201</v>
      </c>
      <c r="Z53" s="11">
        <v>0</v>
      </c>
      <c r="AA53" s="19">
        <v>7.87</v>
      </c>
    </row>
    <row r="54" spans="1:27">
      <c r="A54" s="15" t="s">
        <v>398</v>
      </c>
      <c r="B54" s="7">
        <v>37984</v>
      </c>
      <c r="C54" s="8">
        <v>73.884699999999995</v>
      </c>
      <c r="D54" s="9">
        <v>76.930000000000007</v>
      </c>
      <c r="E54" s="10">
        <v>19.069600000000001</v>
      </c>
      <c r="F54" s="11">
        <v>9.1467686872465794</v>
      </c>
      <c r="G54" s="11">
        <v>9.5091423756874107</v>
      </c>
      <c r="H54" s="11">
        <v>9.3013672849206603</v>
      </c>
      <c r="I54" s="12">
        <v>9.9614665438981191</v>
      </c>
      <c r="J54" s="11">
        <v>8.1321780329862694</v>
      </c>
      <c r="K54" s="11">
        <v>6.12667827242739</v>
      </c>
      <c r="L54" s="11">
        <v>6.9005626552681898</v>
      </c>
      <c r="M54" s="11">
        <v>7.4220974607581898</v>
      </c>
      <c r="N54" s="11">
        <v>5.2277085247330399</v>
      </c>
      <c r="O54" s="40">
        <v>9</v>
      </c>
      <c r="P54" s="40">
        <v>9</v>
      </c>
      <c r="Q54" s="40">
        <v>5</v>
      </c>
      <c r="R54" s="40">
        <v>8</v>
      </c>
      <c r="S54" s="40">
        <v>9</v>
      </c>
      <c r="T54" s="40">
        <v>9</v>
      </c>
      <c r="U54" s="40">
        <v>9</v>
      </c>
      <c r="V54" s="11">
        <v>88.202030286603403</v>
      </c>
      <c r="W54" s="11">
        <v>12.94</v>
      </c>
      <c r="X54" s="11">
        <v>2.15</v>
      </c>
      <c r="Y54" s="11">
        <v>11.797969713396499</v>
      </c>
      <c r="Z54" s="11">
        <v>0</v>
      </c>
      <c r="AA54" s="19">
        <v>7.43</v>
      </c>
    </row>
    <row r="55" spans="1:27">
      <c r="A55" s="15" t="s">
        <v>399</v>
      </c>
      <c r="B55" s="7">
        <v>37953</v>
      </c>
      <c r="C55" s="8">
        <v>2087.4203000000002</v>
      </c>
      <c r="D55" s="9">
        <v>1905.44</v>
      </c>
      <c r="E55" s="10">
        <v>21.084900000000001</v>
      </c>
      <c r="F55" s="11">
        <v>9.44542827361043</v>
      </c>
      <c r="G55" s="11">
        <v>9.9724652405983605</v>
      </c>
      <c r="H55" s="11">
        <v>8.5808132144367306</v>
      </c>
      <c r="I55" s="12">
        <v>9.0254623896111994</v>
      </c>
      <c r="J55" s="11">
        <v>9.2315630904552108</v>
      </c>
      <c r="K55" s="11">
        <v>7.2170100577814598</v>
      </c>
      <c r="L55" s="11">
        <v>9.5325051818359707</v>
      </c>
      <c r="M55" s="11">
        <v>10.4036619596185</v>
      </c>
      <c r="N55" s="11">
        <v>6.1046482697081803</v>
      </c>
      <c r="O55" s="40">
        <v>6</v>
      </c>
      <c r="P55" s="40">
        <v>8</v>
      </c>
      <c r="Q55" s="40">
        <v>8</v>
      </c>
      <c r="R55" s="40">
        <v>7</v>
      </c>
      <c r="S55" s="40">
        <v>1</v>
      </c>
      <c r="T55" s="40">
        <v>4</v>
      </c>
      <c r="U55" s="40">
        <v>8</v>
      </c>
      <c r="V55" s="11">
        <v>97.301821052073606</v>
      </c>
      <c r="W55" s="11">
        <v>8.07</v>
      </c>
      <c r="X55" s="11">
        <v>1.04</v>
      </c>
      <c r="Y55" s="11">
        <v>2.6981789479264</v>
      </c>
      <c r="Z55" s="11">
        <v>0</v>
      </c>
      <c r="AA55" s="19">
        <v>7.74</v>
      </c>
    </row>
    <row r="56" spans="1:27">
      <c r="A56" s="15" t="s">
        <v>400</v>
      </c>
      <c r="B56" s="7">
        <v>37890</v>
      </c>
      <c r="C56" s="8">
        <v>500.61410000000001</v>
      </c>
      <c r="D56" s="9">
        <v>443.27</v>
      </c>
      <c r="E56" s="10">
        <v>24.0427</v>
      </c>
      <c r="F56" s="11">
        <v>12.8719208608805</v>
      </c>
      <c r="G56" s="11">
        <v>11.272536194954499</v>
      </c>
      <c r="H56" s="11">
        <v>6.6452838974417103</v>
      </c>
      <c r="I56" s="12">
        <v>6.9304914184865698</v>
      </c>
      <c r="J56" s="11">
        <v>7.5657542697469298</v>
      </c>
      <c r="K56" s="11">
        <v>8.2766900472631697</v>
      </c>
      <c r="L56" s="11">
        <v>8.6077716699516404</v>
      </c>
      <c r="M56" s="11">
        <v>9.3512743057988992</v>
      </c>
      <c r="N56" s="11">
        <v>7.1158589020485801</v>
      </c>
      <c r="O56" s="40">
        <v>4</v>
      </c>
      <c r="P56" s="40">
        <v>4</v>
      </c>
      <c r="Q56" s="40">
        <v>9</v>
      </c>
      <c r="R56" s="40">
        <v>9</v>
      </c>
      <c r="S56" s="40">
        <v>5</v>
      </c>
      <c r="T56" s="40">
        <v>6</v>
      </c>
      <c r="U56" s="40">
        <v>5</v>
      </c>
      <c r="V56" s="11">
        <v>97.474254468653697</v>
      </c>
      <c r="W56" s="11">
        <v>11.754300000000001</v>
      </c>
      <c r="X56" s="11">
        <v>0.92</v>
      </c>
      <c r="Y56" s="11">
        <v>2.5257455313463901</v>
      </c>
      <c r="Z56" s="11">
        <v>0</v>
      </c>
      <c r="AA56" s="19">
        <v>7.79</v>
      </c>
    </row>
    <row r="57" spans="1:27">
      <c r="A57" s="41" t="s">
        <v>91</v>
      </c>
      <c r="B57" s="13"/>
      <c r="C57" s="13"/>
      <c r="D57" s="13"/>
      <c r="E57" s="42">
        <f t="shared" ref="E57:N57" si="4">SUMPRODUCT($D48:$D56,E48:E56)/SUMIF(E48:E56,"&lt;&gt;"&amp;"",$D48:$D56)</f>
        <v>29.776792859303828</v>
      </c>
      <c r="F57" s="42">
        <f t="shared" si="4"/>
        <v>11.383144047061444</v>
      </c>
      <c r="G57" s="42">
        <f t="shared" si="4"/>
        <v>10.943801946517672</v>
      </c>
      <c r="H57" s="42">
        <f t="shared" si="4"/>
        <v>9.9046942630188681</v>
      </c>
      <c r="I57" s="42">
        <f t="shared" si="4"/>
        <v>10.446426391120106</v>
      </c>
      <c r="J57" s="42">
        <f t="shared" si="4"/>
        <v>9.6409790752336004</v>
      </c>
      <c r="K57" s="42">
        <f t="shared" si="4"/>
        <v>8.4022712399103376</v>
      </c>
      <c r="L57" s="42">
        <f t="shared" si="4"/>
        <v>8.632286793294309</v>
      </c>
      <c r="M57" s="42">
        <f t="shared" si="4"/>
        <v>9.8103453709825938</v>
      </c>
      <c r="N57" s="42">
        <f t="shared" si="4"/>
        <v>7.1805253399600044</v>
      </c>
      <c r="O57" s="13"/>
      <c r="P57" s="13"/>
      <c r="Q57" s="13"/>
      <c r="R57" s="13"/>
      <c r="S57" s="13"/>
      <c r="T57" s="13"/>
      <c r="U57" s="13"/>
      <c r="V57" s="13"/>
      <c r="W57" s="43"/>
      <c r="X57" s="13"/>
      <c r="Y57" s="13"/>
      <c r="Z57" s="13"/>
      <c r="AA57" s="20"/>
    </row>
    <row r="58" spans="1:27">
      <c r="A58" s="44" t="s">
        <v>92</v>
      </c>
      <c r="B58" s="13"/>
      <c r="C58" s="13"/>
      <c r="D58" s="13"/>
      <c r="E58" s="13"/>
      <c r="F58" s="45">
        <f t="shared" ref="F58:N58" si="5">MAX(F48:F56)</f>
        <v>15.141402009372101</v>
      </c>
      <c r="G58" s="45">
        <f t="shared" si="5"/>
        <v>12.8072072466605</v>
      </c>
      <c r="H58" s="45">
        <f t="shared" si="5"/>
        <v>12.948850402384</v>
      </c>
      <c r="I58" s="45">
        <f t="shared" si="5"/>
        <v>13.7419642223261</v>
      </c>
      <c r="J58" s="45">
        <f t="shared" si="5"/>
        <v>11.242256483501899</v>
      </c>
      <c r="K58" s="45">
        <f t="shared" si="5"/>
        <v>10.6211078965299</v>
      </c>
      <c r="L58" s="45">
        <f t="shared" si="5"/>
        <v>9.5325051818359707</v>
      </c>
      <c r="M58" s="45">
        <f t="shared" si="5"/>
        <v>10.7640713725813</v>
      </c>
      <c r="N58" s="45">
        <f t="shared" si="5"/>
        <v>9.1275163017018102</v>
      </c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20"/>
    </row>
    <row r="59" spans="1:27">
      <c r="A59" s="44" t="s">
        <v>93</v>
      </c>
      <c r="B59" s="13"/>
      <c r="C59" s="13"/>
      <c r="D59" s="13"/>
      <c r="E59" s="13"/>
      <c r="F59" s="45">
        <f t="shared" ref="F59:N59" si="6">MIN(F48:F56)</f>
        <v>9.1467686872465794</v>
      </c>
      <c r="G59" s="45">
        <f t="shared" si="6"/>
        <v>9.5091423756874107</v>
      </c>
      <c r="H59" s="45">
        <f t="shared" si="6"/>
        <v>6.6452838974417103</v>
      </c>
      <c r="I59" s="45">
        <f t="shared" si="6"/>
        <v>6.9304914184865698</v>
      </c>
      <c r="J59" s="45">
        <f t="shared" si="6"/>
        <v>7.5657542697469298</v>
      </c>
      <c r="K59" s="45">
        <f t="shared" si="6"/>
        <v>6.12667827242739</v>
      </c>
      <c r="L59" s="45">
        <f t="shared" si="6"/>
        <v>6.9005626552681898</v>
      </c>
      <c r="M59" s="45">
        <f t="shared" si="6"/>
        <v>7.4220974607581898</v>
      </c>
      <c r="N59" s="45">
        <f t="shared" si="6"/>
        <v>5.2277085247330399</v>
      </c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20"/>
    </row>
    <row r="60" spans="1:27">
      <c r="A60" s="44" t="s">
        <v>94</v>
      </c>
      <c r="B60" s="13"/>
      <c r="C60" s="13"/>
      <c r="D60" s="13"/>
      <c r="E60" s="13"/>
      <c r="F60" s="45">
        <f t="shared" ref="F60:N60" si="7">MEDIAN(F48:F56)</f>
        <v>12.019876509651899</v>
      </c>
      <c r="G60" s="45">
        <f t="shared" si="7"/>
        <v>11.191549996026501</v>
      </c>
      <c r="H60" s="45">
        <f t="shared" si="7"/>
        <v>9.3013672849206603</v>
      </c>
      <c r="I60" s="45">
        <f t="shared" si="7"/>
        <v>9.9614665438981191</v>
      </c>
      <c r="J60" s="45">
        <f t="shared" si="7"/>
        <v>9.6220961333282098</v>
      </c>
      <c r="K60" s="45">
        <f t="shared" si="7"/>
        <v>8.2766900472631697</v>
      </c>
      <c r="L60" s="45">
        <f t="shared" si="7"/>
        <v>8.6077716699516404</v>
      </c>
      <c r="M60" s="45">
        <f t="shared" si="7"/>
        <v>9.3652842516003894</v>
      </c>
      <c r="N60" s="45">
        <f t="shared" si="7"/>
        <v>7.3679296752980497</v>
      </c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20"/>
    </row>
    <row r="61" spans="1:27">
      <c r="A61" s="46" t="s">
        <v>95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21"/>
    </row>
    <row r="62" spans="1:27">
      <c r="A62" s="15" t="s">
        <v>29</v>
      </c>
      <c r="B62" s="16"/>
      <c r="C62" s="17"/>
      <c r="D62" s="11"/>
      <c r="E62" s="11">
        <v>8199.92</v>
      </c>
      <c r="F62" s="11">
        <v>8.4778011595992098</v>
      </c>
      <c r="G62" s="11">
        <v>10.887719974918401</v>
      </c>
      <c r="H62" s="11">
        <v>10.4254575834801</v>
      </c>
      <c r="I62" s="11">
        <v>10.5829899656128</v>
      </c>
      <c r="J62" s="11">
        <v>10.363102958889799</v>
      </c>
      <c r="K62" s="11">
        <v>8.7106151219624106</v>
      </c>
      <c r="L62" s="11">
        <v>8.7140354524553896</v>
      </c>
      <c r="M62" s="11">
        <v>9.4934311782845793</v>
      </c>
      <c r="N62" s="11"/>
      <c r="O62" s="47"/>
      <c r="P62" s="47"/>
      <c r="Q62" s="47"/>
      <c r="R62" s="47"/>
      <c r="S62" s="47"/>
      <c r="T62" s="47"/>
      <c r="U62" s="47"/>
      <c r="V62" s="11"/>
      <c r="W62" s="11"/>
      <c r="X62" s="11"/>
      <c r="Y62" s="11"/>
      <c r="Z62" s="11"/>
      <c r="AA62" s="19"/>
    </row>
    <row r="63" spans="1:27">
      <c r="A63" s="29" t="s">
        <v>401</v>
      </c>
      <c r="B63" s="30"/>
      <c r="C63" s="31"/>
      <c r="D63" s="32"/>
      <c r="E63" s="32">
        <v>11113.8</v>
      </c>
      <c r="F63" s="32">
        <v>8.3401555659026307</v>
      </c>
      <c r="G63" s="32">
        <v>11.349126162897599</v>
      </c>
      <c r="H63" s="32">
        <v>11.348100622201899</v>
      </c>
      <c r="I63" s="32">
        <v>11.532986247799901</v>
      </c>
      <c r="J63" s="32">
        <v>10.7253122783059</v>
      </c>
      <c r="K63" s="32">
        <v>9.2199182792122691</v>
      </c>
      <c r="L63" s="32">
        <v>8.5685791550253594</v>
      </c>
      <c r="M63" s="32">
        <v>9.8024490622548299</v>
      </c>
      <c r="N63" s="32"/>
      <c r="O63" s="50"/>
      <c r="P63" s="50"/>
      <c r="Q63" s="50"/>
      <c r="R63" s="50"/>
      <c r="S63" s="50"/>
      <c r="T63" s="50"/>
      <c r="U63" s="50"/>
      <c r="V63" s="32"/>
      <c r="W63" s="32"/>
      <c r="X63" s="32"/>
      <c r="Y63" s="32"/>
      <c r="Z63" s="32"/>
      <c r="AA63" s="33"/>
    </row>
    <row r="64" spans="1:27" ht="15.75" thickBot="1">
      <c r="A64" s="62" t="s">
        <v>402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3"/>
    </row>
    <row r="65" ht="15.75" thickTop="1"/>
  </sheetData>
  <mergeCells count="8">
    <mergeCell ref="A45:AA45"/>
    <mergeCell ref="A64:AA64"/>
    <mergeCell ref="B9:E9"/>
    <mergeCell ref="F9:J9"/>
    <mergeCell ref="K9:M9"/>
    <mergeCell ref="O9:U9"/>
    <mergeCell ref="V9:W9"/>
    <mergeCell ref="X9:Y9"/>
  </mergeCells>
  <printOptions horizontalCentered="1"/>
  <pageMargins left="0" right="0" top="0" bottom="0" header="0" footer="0"/>
  <pageSetup paperSize="9" scale="60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8:AA27"/>
  <sheetViews>
    <sheetView showGridLines="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/>
    </sheetView>
  </sheetViews>
  <sheetFormatPr defaultRowHeight="15"/>
  <cols>
    <col min="1" max="1" width="31.28515625" customWidth="1"/>
    <col min="2" max="2" width="10" bestFit="1" customWidth="1"/>
    <col min="3" max="4" width="8.42578125" bestFit="1" customWidth="1"/>
    <col min="5" max="27" width="9.28515625" bestFit="1" customWidth="1"/>
  </cols>
  <sheetData>
    <row r="8" spans="1:27" ht="21" thickBot="1">
      <c r="A8" s="3" t="s">
        <v>1124</v>
      </c>
    </row>
    <row r="9" spans="1:27" ht="15.75">
      <c r="A9" s="35" t="s">
        <v>32</v>
      </c>
      <c r="B9" s="64" t="s">
        <v>5</v>
      </c>
      <c r="C9" s="64"/>
      <c r="D9" s="64"/>
      <c r="E9" s="64"/>
      <c r="F9" s="64" t="s">
        <v>7</v>
      </c>
      <c r="G9" s="64"/>
      <c r="H9" s="64"/>
      <c r="I9" s="64"/>
      <c r="J9" s="64"/>
      <c r="K9" s="64" t="s">
        <v>8</v>
      </c>
      <c r="L9" s="64"/>
      <c r="M9" s="64"/>
      <c r="N9" s="4" t="s">
        <v>9</v>
      </c>
      <c r="O9" s="64" t="s">
        <v>33</v>
      </c>
      <c r="P9" s="64"/>
      <c r="Q9" s="64"/>
      <c r="R9" s="64"/>
      <c r="S9" s="64"/>
      <c r="T9" s="64"/>
      <c r="U9" s="64"/>
      <c r="V9" s="64" t="s">
        <v>34</v>
      </c>
      <c r="W9" s="64"/>
      <c r="X9" s="64" t="s">
        <v>35</v>
      </c>
      <c r="Y9" s="64"/>
      <c r="Z9" s="51"/>
      <c r="AA9" s="36"/>
    </row>
    <row r="10" spans="1:27" ht="42" customHeight="1" thickBot="1">
      <c r="A10" s="60" t="s">
        <v>403</v>
      </c>
      <c r="B10" s="6" t="s">
        <v>10</v>
      </c>
      <c r="C10" s="61" t="s">
        <v>20</v>
      </c>
      <c r="D10" s="61" t="s">
        <v>19</v>
      </c>
      <c r="E10" s="6" t="s">
        <v>11</v>
      </c>
      <c r="F10" s="6" t="s">
        <v>12</v>
      </c>
      <c r="G10" s="6" t="s">
        <v>13</v>
      </c>
      <c r="H10" s="6" t="s">
        <v>14</v>
      </c>
      <c r="I10" s="6" t="s">
        <v>15</v>
      </c>
      <c r="J10" s="6" t="s">
        <v>0</v>
      </c>
      <c r="K10" s="6" t="s">
        <v>1</v>
      </c>
      <c r="L10" s="6" t="s">
        <v>2</v>
      </c>
      <c r="M10" s="6" t="s">
        <v>16</v>
      </c>
      <c r="N10" s="6" t="s">
        <v>17</v>
      </c>
      <c r="O10" s="6" t="s">
        <v>12</v>
      </c>
      <c r="P10" s="6" t="s">
        <v>13</v>
      </c>
      <c r="Q10" s="6" t="s">
        <v>14</v>
      </c>
      <c r="R10" s="6" t="s">
        <v>0</v>
      </c>
      <c r="S10" s="6" t="s">
        <v>1</v>
      </c>
      <c r="T10" s="6" t="s">
        <v>2</v>
      </c>
      <c r="U10" s="6" t="s">
        <v>16</v>
      </c>
      <c r="V10" s="6" t="s">
        <v>359</v>
      </c>
      <c r="W10" s="6" t="s">
        <v>210</v>
      </c>
      <c r="X10" s="6" t="s">
        <v>18</v>
      </c>
      <c r="Y10" s="6" t="s">
        <v>360</v>
      </c>
      <c r="Z10" s="6" t="s">
        <v>361</v>
      </c>
      <c r="AA10" s="5" t="s">
        <v>41</v>
      </c>
    </row>
    <row r="11" spans="1:27" ht="20.25" thickTop="1" thickBot="1">
      <c r="A11" s="37" t="s">
        <v>404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9"/>
    </row>
    <row r="12" spans="1:27" ht="15.75" thickTop="1">
      <c r="A12" s="48" t="s">
        <v>405</v>
      </c>
      <c r="B12" s="22">
        <v>36433</v>
      </c>
      <c r="C12" s="23">
        <v>35.150100000000002</v>
      </c>
      <c r="D12" s="24">
        <v>36.07</v>
      </c>
      <c r="E12" s="25">
        <v>30.646100000000001</v>
      </c>
      <c r="F12" s="26">
        <v>6.8437089416106103</v>
      </c>
      <c r="G12" s="26">
        <v>6.99583131178193</v>
      </c>
      <c r="H12" s="26">
        <v>6.8490078941630603</v>
      </c>
      <c r="I12" s="27">
        <v>6.8227151144316203</v>
      </c>
      <c r="J12" s="26">
        <v>7.0833185833718604</v>
      </c>
      <c r="K12" s="26">
        <v>8.4533704839278201</v>
      </c>
      <c r="L12" s="26">
        <v>8.1265244765615705</v>
      </c>
      <c r="M12" s="26">
        <v>6.5816171542093098</v>
      </c>
      <c r="N12" s="26">
        <v>6.9132152687617898</v>
      </c>
      <c r="O12" s="49">
        <v>7</v>
      </c>
      <c r="P12" s="49">
        <v>7</v>
      </c>
      <c r="Q12" s="49">
        <v>6</v>
      </c>
      <c r="R12" s="49">
        <v>7</v>
      </c>
      <c r="S12" s="49">
        <v>4</v>
      </c>
      <c r="T12" s="49">
        <v>7</v>
      </c>
      <c r="U12" s="49">
        <v>6</v>
      </c>
      <c r="V12" s="26">
        <v>97.814962048757195</v>
      </c>
      <c r="W12" s="26">
        <v>0.79</v>
      </c>
      <c r="X12" s="26">
        <v>0.59</v>
      </c>
      <c r="Y12" s="26">
        <v>2.18503795124276</v>
      </c>
      <c r="Z12" s="26">
        <v>0</v>
      </c>
      <c r="AA12" s="28">
        <v>6.95</v>
      </c>
    </row>
    <row r="13" spans="1:27">
      <c r="A13" s="15" t="s">
        <v>406</v>
      </c>
      <c r="B13" s="7">
        <v>37097</v>
      </c>
      <c r="C13" s="8">
        <v>357.10230000000001</v>
      </c>
      <c r="D13" s="9">
        <v>353.26</v>
      </c>
      <c r="E13" s="10">
        <v>25.360499999999998</v>
      </c>
      <c r="F13" s="11">
        <v>8.3460152028714596</v>
      </c>
      <c r="G13" s="11">
        <v>10.420148172905501</v>
      </c>
      <c r="H13" s="11">
        <v>9.7055507734523196</v>
      </c>
      <c r="I13" s="12">
        <v>9.93131130054579</v>
      </c>
      <c r="J13" s="11">
        <v>9.9756153037163404</v>
      </c>
      <c r="K13" s="11">
        <v>8.1896124757915505</v>
      </c>
      <c r="L13" s="11">
        <v>8.5004459961264303</v>
      </c>
      <c r="M13" s="11">
        <v>6.7502676157554102</v>
      </c>
      <c r="N13" s="11">
        <v>6.4296132970620201</v>
      </c>
      <c r="O13" s="40">
        <v>4</v>
      </c>
      <c r="P13" s="40">
        <v>1</v>
      </c>
      <c r="Q13" s="40">
        <v>2</v>
      </c>
      <c r="R13" s="40">
        <v>2</v>
      </c>
      <c r="S13" s="40">
        <v>7</v>
      </c>
      <c r="T13" s="40">
        <v>5</v>
      </c>
      <c r="U13" s="40">
        <v>5</v>
      </c>
      <c r="V13" s="11">
        <v>86.759692845459696</v>
      </c>
      <c r="W13" s="11">
        <v>4.7</v>
      </c>
      <c r="X13" s="11">
        <v>0.38</v>
      </c>
      <c r="Y13" s="11">
        <v>13.2403071545403</v>
      </c>
      <c r="Z13" s="11">
        <v>0</v>
      </c>
      <c r="AA13" s="19">
        <v>7.3</v>
      </c>
    </row>
    <row r="14" spans="1:27">
      <c r="A14" s="15" t="s">
        <v>407</v>
      </c>
      <c r="B14" s="7">
        <v>36391</v>
      </c>
      <c r="C14" s="8">
        <v>164.33080818420001</v>
      </c>
      <c r="D14" s="9">
        <v>164.31</v>
      </c>
      <c r="E14" s="10">
        <v>38.778500000000001</v>
      </c>
      <c r="F14" s="11">
        <v>7.8337317350817797</v>
      </c>
      <c r="G14" s="11">
        <v>10.08894071472</v>
      </c>
      <c r="H14" s="11">
        <v>10.395639948529601</v>
      </c>
      <c r="I14" s="12">
        <v>10.7407319168085</v>
      </c>
      <c r="J14" s="11">
        <v>10.467332005725201</v>
      </c>
      <c r="K14" s="11">
        <v>8.4256006898723506</v>
      </c>
      <c r="L14" s="11">
        <v>8.5773907827458604</v>
      </c>
      <c r="M14" s="11">
        <v>8.4027382694812101</v>
      </c>
      <c r="N14" s="11">
        <v>8.3659696615436605</v>
      </c>
      <c r="O14" s="40">
        <v>6</v>
      </c>
      <c r="P14" s="40">
        <v>2</v>
      </c>
      <c r="Q14" s="40">
        <v>1</v>
      </c>
      <c r="R14" s="40">
        <v>1</v>
      </c>
      <c r="S14" s="40">
        <v>5</v>
      </c>
      <c r="T14" s="40">
        <v>4</v>
      </c>
      <c r="U14" s="40">
        <v>1</v>
      </c>
      <c r="V14" s="11">
        <v>97.856888114862599</v>
      </c>
      <c r="W14" s="11">
        <v>5.98</v>
      </c>
      <c r="X14" s="11">
        <v>0.72</v>
      </c>
      <c r="Y14" s="11">
        <v>2.1431118851374098</v>
      </c>
      <c r="Z14" s="11">
        <v>0</v>
      </c>
      <c r="AA14" s="19">
        <v>8</v>
      </c>
    </row>
    <row r="15" spans="1:27">
      <c r="A15" s="15" t="s">
        <v>408</v>
      </c>
      <c r="B15" s="7">
        <v>37324</v>
      </c>
      <c r="C15" s="8">
        <v>53.605200000000004</v>
      </c>
      <c r="D15" s="9">
        <v>50.64</v>
      </c>
      <c r="E15" s="10">
        <v>22.263100000000001</v>
      </c>
      <c r="F15" s="11">
        <v>8.5821309412957199</v>
      </c>
      <c r="G15" s="11">
        <v>9.1681367655830694</v>
      </c>
      <c r="H15" s="11">
        <v>8.9261948189920304</v>
      </c>
      <c r="I15" s="12">
        <v>9.1150020598600605</v>
      </c>
      <c r="J15" s="11">
        <v>9.8111180972307004</v>
      </c>
      <c r="K15" s="11">
        <v>10.775202461824099</v>
      </c>
      <c r="L15" s="11">
        <v>9.1678382036421109</v>
      </c>
      <c r="M15" s="11">
        <v>6.2183151770544196</v>
      </c>
      <c r="N15" s="11">
        <v>5.7513085346652302</v>
      </c>
      <c r="O15" s="40">
        <v>2</v>
      </c>
      <c r="P15" s="40">
        <v>5</v>
      </c>
      <c r="Q15" s="40">
        <v>4</v>
      </c>
      <c r="R15" s="40">
        <v>3</v>
      </c>
      <c r="S15" s="40">
        <v>1</v>
      </c>
      <c r="T15" s="40">
        <v>2</v>
      </c>
      <c r="U15" s="40">
        <v>7</v>
      </c>
      <c r="V15" s="11">
        <v>93.027046290650603</v>
      </c>
      <c r="W15" s="11">
        <v>2.89</v>
      </c>
      <c r="X15" s="11">
        <v>0.42</v>
      </c>
      <c r="Y15" s="11">
        <v>6.9729537093494303</v>
      </c>
      <c r="Z15" s="11">
        <v>0</v>
      </c>
      <c r="AA15" s="19">
        <v>7.2</v>
      </c>
    </row>
    <row r="16" spans="1:27">
      <c r="A16" s="15" t="s">
        <v>409</v>
      </c>
      <c r="B16" s="7">
        <v>36885</v>
      </c>
      <c r="C16" s="8">
        <v>161.39850000000001</v>
      </c>
      <c r="D16" s="9">
        <v>152.24</v>
      </c>
      <c r="E16" s="10">
        <v>31.7837</v>
      </c>
      <c r="F16" s="11">
        <v>9.2367699567514094</v>
      </c>
      <c r="G16" s="11">
        <v>9.40328122682687</v>
      </c>
      <c r="H16" s="11">
        <v>9.5597564995922593</v>
      </c>
      <c r="I16" s="12">
        <v>9.7261290522000294</v>
      </c>
      <c r="J16" s="11">
        <v>9.4860353906676593</v>
      </c>
      <c r="K16" s="11">
        <v>10.048731589883801</v>
      </c>
      <c r="L16" s="11">
        <v>9.87970662751421</v>
      </c>
      <c r="M16" s="11">
        <v>8.3257870344463303</v>
      </c>
      <c r="N16" s="11">
        <v>7.7379777587473804</v>
      </c>
      <c r="O16" s="40">
        <v>1</v>
      </c>
      <c r="P16" s="40">
        <v>4</v>
      </c>
      <c r="Q16" s="40">
        <v>3</v>
      </c>
      <c r="R16" s="40">
        <v>4</v>
      </c>
      <c r="S16" s="40">
        <v>2</v>
      </c>
      <c r="T16" s="40">
        <v>1</v>
      </c>
      <c r="U16" s="40">
        <v>2</v>
      </c>
      <c r="V16" s="11">
        <v>80.736475430565307</v>
      </c>
      <c r="W16" s="11">
        <v>2.88</v>
      </c>
      <c r="X16" s="11">
        <v>0.79</v>
      </c>
      <c r="Y16" s="11">
        <v>19.263524569434701</v>
      </c>
      <c r="Z16" s="11">
        <v>0</v>
      </c>
      <c r="AA16" s="19">
        <v>7.5</v>
      </c>
    </row>
    <row r="17" spans="1:27">
      <c r="A17" s="15" t="s">
        <v>410</v>
      </c>
      <c r="B17" s="7">
        <v>37714</v>
      </c>
      <c r="C17" s="8">
        <v>26.201960193200001</v>
      </c>
      <c r="D17" s="9">
        <v>26.36</v>
      </c>
      <c r="E17" s="10">
        <v>23.9024</v>
      </c>
      <c r="F17" s="11">
        <v>8.49905547926023</v>
      </c>
      <c r="G17" s="11">
        <v>9.4102177839894807</v>
      </c>
      <c r="H17" s="11">
        <v>8.2099512390183502</v>
      </c>
      <c r="I17" s="12">
        <v>8.4343108713531194</v>
      </c>
      <c r="J17" s="11">
        <v>8.4814612354590295</v>
      </c>
      <c r="K17" s="11">
        <v>8.6549491683964597</v>
      </c>
      <c r="L17" s="11">
        <v>8.7682455776393606</v>
      </c>
      <c r="M17" s="11">
        <v>7.4963936270191702</v>
      </c>
      <c r="N17" s="11">
        <v>6.8009012351413398</v>
      </c>
      <c r="O17" s="40">
        <v>3</v>
      </c>
      <c r="P17" s="40">
        <v>3</v>
      </c>
      <c r="Q17" s="40">
        <v>5</v>
      </c>
      <c r="R17" s="40">
        <v>5</v>
      </c>
      <c r="S17" s="40">
        <v>3</v>
      </c>
      <c r="T17" s="40">
        <v>3</v>
      </c>
      <c r="U17" s="40">
        <v>3</v>
      </c>
      <c r="V17" s="11">
        <v>86.261514670956501</v>
      </c>
      <c r="W17" s="11">
        <v>3.51</v>
      </c>
      <c r="X17" s="11">
        <v>0.64</v>
      </c>
      <c r="Y17" s="11">
        <v>13.7384853290436</v>
      </c>
      <c r="Z17" s="11">
        <v>0</v>
      </c>
      <c r="AA17" s="19">
        <v>7.24</v>
      </c>
    </row>
    <row r="18" spans="1:27">
      <c r="A18" s="15" t="s">
        <v>411</v>
      </c>
      <c r="B18" s="7">
        <v>37964</v>
      </c>
      <c r="C18" s="8">
        <v>16.509899999999998</v>
      </c>
      <c r="D18" s="9">
        <v>16.53</v>
      </c>
      <c r="E18" s="10">
        <v>21.657599999999999</v>
      </c>
      <c r="F18" s="11">
        <v>8.1730638719666295</v>
      </c>
      <c r="G18" s="11">
        <v>7.2071559466847201</v>
      </c>
      <c r="H18" s="11">
        <v>6.7062902760897902</v>
      </c>
      <c r="I18" s="12">
        <v>6.7173049641346001</v>
      </c>
      <c r="J18" s="11">
        <v>7.2871251866584803</v>
      </c>
      <c r="K18" s="11">
        <v>8.2947075067109299</v>
      </c>
      <c r="L18" s="11">
        <v>8.3422254230200092</v>
      </c>
      <c r="M18" s="11">
        <v>6.7870455219352097</v>
      </c>
      <c r="N18" s="11">
        <v>6.3464260235394301</v>
      </c>
      <c r="O18" s="40">
        <v>5</v>
      </c>
      <c r="P18" s="40">
        <v>6</v>
      </c>
      <c r="Q18" s="40">
        <v>7</v>
      </c>
      <c r="R18" s="40">
        <v>6</v>
      </c>
      <c r="S18" s="40">
        <v>6</v>
      </c>
      <c r="T18" s="40">
        <v>6</v>
      </c>
      <c r="U18" s="40">
        <v>4</v>
      </c>
      <c r="V18" s="11">
        <v>93.628595979522402</v>
      </c>
      <c r="W18" s="11">
        <v>3.4232</v>
      </c>
      <c r="X18" s="11">
        <v>0.59</v>
      </c>
      <c r="Y18" s="11">
        <v>6.3714040204775699</v>
      </c>
      <c r="Z18" s="11">
        <v>0</v>
      </c>
      <c r="AA18" s="19">
        <v>7.49</v>
      </c>
    </row>
    <row r="19" spans="1:27">
      <c r="A19" s="41" t="s">
        <v>91</v>
      </c>
      <c r="B19" s="13"/>
      <c r="C19" s="13"/>
      <c r="D19" s="13"/>
      <c r="E19" s="42">
        <f t="shared" ref="E19:N19" si="0">SUMPRODUCT($D12:$D18,E12:E18)/SUMIF(E12:E18,"&lt;&gt;"&amp;"",$D12:$D18)</f>
        <v>29.259293298807876</v>
      </c>
      <c r="F19" s="42">
        <f t="shared" si="0"/>
        <v>8.3589987500800742</v>
      </c>
      <c r="G19" s="42">
        <f t="shared" si="0"/>
        <v>9.8248616306752776</v>
      </c>
      <c r="H19" s="42">
        <f t="shared" si="0"/>
        <v>9.5300325352085888</v>
      </c>
      <c r="I19" s="42">
        <f t="shared" si="0"/>
        <v>9.7508101003282643</v>
      </c>
      <c r="J19" s="42">
        <f t="shared" si="0"/>
        <v>9.7376628152949518</v>
      </c>
      <c r="K19" s="42">
        <f t="shared" si="0"/>
        <v>8.7853756532716272</v>
      </c>
      <c r="L19" s="42">
        <f t="shared" si="0"/>
        <v>8.8098925122883944</v>
      </c>
      <c r="M19" s="42">
        <f t="shared" si="0"/>
        <v>7.3740139489479795</v>
      </c>
      <c r="N19" s="42">
        <f t="shared" si="0"/>
        <v>7.0661506862150674</v>
      </c>
      <c r="O19" s="13"/>
      <c r="P19" s="13"/>
      <c r="Q19" s="13"/>
      <c r="R19" s="13"/>
      <c r="S19" s="13"/>
      <c r="T19" s="13"/>
      <c r="U19" s="13"/>
      <c r="V19" s="13"/>
      <c r="W19" s="43"/>
      <c r="X19" s="13"/>
      <c r="Y19" s="13"/>
      <c r="Z19" s="13"/>
      <c r="AA19" s="20"/>
    </row>
    <row r="20" spans="1:27">
      <c r="A20" s="44" t="s">
        <v>92</v>
      </c>
      <c r="B20" s="13"/>
      <c r="C20" s="13"/>
      <c r="D20" s="13"/>
      <c r="E20" s="13"/>
      <c r="F20" s="45">
        <f t="shared" ref="F20:N20" si="1">MAX(F12:F18)</f>
        <v>9.2367699567514094</v>
      </c>
      <c r="G20" s="45">
        <f t="shared" si="1"/>
        <v>10.420148172905501</v>
      </c>
      <c r="H20" s="45">
        <f t="shared" si="1"/>
        <v>10.395639948529601</v>
      </c>
      <c r="I20" s="45">
        <f t="shared" si="1"/>
        <v>10.7407319168085</v>
      </c>
      <c r="J20" s="45">
        <f t="shared" si="1"/>
        <v>10.467332005725201</v>
      </c>
      <c r="K20" s="45">
        <f t="shared" si="1"/>
        <v>10.775202461824099</v>
      </c>
      <c r="L20" s="45">
        <f t="shared" si="1"/>
        <v>9.87970662751421</v>
      </c>
      <c r="M20" s="45">
        <f t="shared" si="1"/>
        <v>8.4027382694812101</v>
      </c>
      <c r="N20" s="45">
        <f t="shared" si="1"/>
        <v>8.3659696615436605</v>
      </c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20"/>
    </row>
    <row r="21" spans="1:27">
      <c r="A21" s="44" t="s">
        <v>93</v>
      </c>
      <c r="B21" s="13"/>
      <c r="C21" s="13"/>
      <c r="D21" s="13"/>
      <c r="E21" s="13"/>
      <c r="F21" s="45">
        <f t="shared" ref="F21:N21" si="2">MIN(F12:F18)</f>
        <v>6.8437089416106103</v>
      </c>
      <c r="G21" s="45">
        <f t="shared" si="2"/>
        <v>6.99583131178193</v>
      </c>
      <c r="H21" s="45">
        <f t="shared" si="2"/>
        <v>6.7062902760897902</v>
      </c>
      <c r="I21" s="45">
        <f t="shared" si="2"/>
        <v>6.7173049641346001</v>
      </c>
      <c r="J21" s="45">
        <f t="shared" si="2"/>
        <v>7.0833185833718604</v>
      </c>
      <c r="K21" s="45">
        <f t="shared" si="2"/>
        <v>8.1896124757915505</v>
      </c>
      <c r="L21" s="45">
        <f t="shared" si="2"/>
        <v>8.1265244765615705</v>
      </c>
      <c r="M21" s="45">
        <f t="shared" si="2"/>
        <v>6.2183151770544196</v>
      </c>
      <c r="N21" s="45">
        <f t="shared" si="2"/>
        <v>5.7513085346652302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20"/>
    </row>
    <row r="22" spans="1:27">
      <c r="A22" s="44" t="s">
        <v>94</v>
      </c>
      <c r="B22" s="13"/>
      <c r="C22" s="13"/>
      <c r="D22" s="13"/>
      <c r="E22" s="13"/>
      <c r="F22" s="45">
        <f t="shared" ref="F22:N22" si="3">MEDIAN(F12:F18)</f>
        <v>8.3460152028714596</v>
      </c>
      <c r="G22" s="45">
        <f t="shared" si="3"/>
        <v>9.40328122682687</v>
      </c>
      <c r="H22" s="45">
        <f t="shared" si="3"/>
        <v>8.9261948189920304</v>
      </c>
      <c r="I22" s="45">
        <f t="shared" si="3"/>
        <v>9.1150020598600605</v>
      </c>
      <c r="J22" s="45">
        <f t="shared" si="3"/>
        <v>9.4860353906676593</v>
      </c>
      <c r="K22" s="45">
        <f t="shared" si="3"/>
        <v>8.4533704839278201</v>
      </c>
      <c r="L22" s="45">
        <f t="shared" si="3"/>
        <v>8.5773907827458604</v>
      </c>
      <c r="M22" s="45">
        <f t="shared" si="3"/>
        <v>6.7870455219352097</v>
      </c>
      <c r="N22" s="45">
        <f t="shared" si="3"/>
        <v>6.8009012351413398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20"/>
    </row>
    <row r="23" spans="1:27">
      <c r="A23" s="46" t="s">
        <v>95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21"/>
    </row>
    <row r="24" spans="1:27">
      <c r="A24" s="15" t="s">
        <v>29</v>
      </c>
      <c r="B24" s="16"/>
      <c r="C24" s="17"/>
      <c r="D24" s="11"/>
      <c r="E24" s="11">
        <v>8199.92</v>
      </c>
      <c r="F24" s="11">
        <v>8.4778011595992098</v>
      </c>
      <c r="G24" s="11">
        <v>10.887719974918401</v>
      </c>
      <c r="H24" s="11">
        <v>10.4254575834801</v>
      </c>
      <c r="I24" s="11">
        <v>10.5829899656128</v>
      </c>
      <c r="J24" s="11">
        <v>10.363102958889799</v>
      </c>
      <c r="K24" s="11">
        <v>8.7140354524553896</v>
      </c>
      <c r="L24" s="11">
        <v>9.4934311782845793</v>
      </c>
      <c r="M24" s="11">
        <v>8.7106151219624106</v>
      </c>
      <c r="N24" s="11"/>
      <c r="O24" s="47"/>
      <c r="P24" s="47"/>
      <c r="Q24" s="47"/>
      <c r="R24" s="47"/>
      <c r="S24" s="47"/>
      <c r="T24" s="47"/>
      <c r="U24" s="47"/>
      <c r="V24" s="11"/>
      <c r="W24" s="11"/>
      <c r="X24" s="11"/>
      <c r="Y24" s="11"/>
      <c r="Z24" s="11"/>
      <c r="AA24" s="19"/>
    </row>
    <row r="25" spans="1:27">
      <c r="A25" s="29" t="s">
        <v>412</v>
      </c>
      <c r="B25" s="30"/>
      <c r="C25" s="31"/>
      <c r="D25" s="32"/>
      <c r="E25" s="32">
        <v>6018.47</v>
      </c>
      <c r="F25" s="32">
        <v>8.2267722974788402</v>
      </c>
      <c r="G25" s="32">
        <v>8.8910866444617902</v>
      </c>
      <c r="H25" s="32">
        <v>8.3998256172762904</v>
      </c>
      <c r="I25" s="32">
        <v>8.57067326671398</v>
      </c>
      <c r="J25" s="32">
        <v>9.0868819602437707</v>
      </c>
      <c r="K25" s="32">
        <v>8.3685885459958005</v>
      </c>
      <c r="L25" s="32">
        <v>8.7255837356565102</v>
      </c>
      <c r="M25" s="32">
        <v>8.1304411426046794</v>
      </c>
      <c r="N25" s="32"/>
      <c r="O25" s="50"/>
      <c r="P25" s="50"/>
      <c r="Q25" s="50"/>
      <c r="R25" s="50"/>
      <c r="S25" s="50"/>
      <c r="T25" s="50"/>
      <c r="U25" s="50"/>
      <c r="V25" s="32"/>
      <c r="W25" s="32"/>
      <c r="X25" s="32"/>
      <c r="Y25" s="32"/>
      <c r="Z25" s="32"/>
      <c r="AA25" s="33"/>
    </row>
    <row r="26" spans="1:27" ht="15.75" thickBot="1">
      <c r="A26" s="62" t="s">
        <v>402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3"/>
    </row>
    <row r="27" spans="1:27" ht="15.75" thickTop="1"/>
  </sheetData>
  <mergeCells count="7">
    <mergeCell ref="A26:AA26"/>
    <mergeCell ref="B9:E9"/>
    <mergeCell ref="F9:J9"/>
    <mergeCell ref="K9:M9"/>
    <mergeCell ref="O9:U9"/>
    <mergeCell ref="V9:W9"/>
    <mergeCell ref="X9:Y9"/>
  </mergeCells>
  <printOptions horizontalCentered="1"/>
  <pageMargins left="0" right="0" top="0" bottom="0" header="0" footer="0"/>
  <pageSetup paperSize="9" scale="6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Main Page</vt:lpstr>
      <vt:lpstr>Liquid Funds</vt:lpstr>
      <vt:lpstr>Ultra Short Term Funds</vt:lpstr>
      <vt:lpstr>Floating Rate</vt:lpstr>
      <vt:lpstr>Accrual High Yield</vt:lpstr>
      <vt:lpstr>Duration STD</vt:lpstr>
      <vt:lpstr>Duration Income</vt:lpstr>
      <vt:lpstr>Duration G-Sec LT</vt:lpstr>
      <vt:lpstr>Duration G-Sec ST</vt:lpstr>
      <vt:lpstr>Duration Dynamic Bond</vt:lpstr>
      <vt:lpstr>Derivative &amp; Arbitrage</vt:lpstr>
      <vt:lpstr>MIP</vt:lpstr>
      <vt:lpstr>Index Fund</vt:lpstr>
      <vt:lpstr>Pure Large Cap</vt:lpstr>
      <vt:lpstr>Pure Midcap</vt:lpstr>
      <vt:lpstr>Blend &amp; Flexi</vt:lpstr>
      <vt:lpstr>Value Style</vt:lpstr>
      <vt:lpstr>Gold Funds</vt:lpstr>
      <vt:lpstr>Theme Based</vt:lpstr>
      <vt:lpstr>Infrastructure Funds</vt:lpstr>
      <vt:lpstr>Sectoral Funds</vt:lpstr>
      <vt:lpstr>ELSS</vt:lpstr>
      <vt:lpstr>Balanced Fund</vt:lpstr>
      <vt:lpstr>Asset Allocation &amp; FOF</vt:lpstr>
      <vt:lpstr>CPOF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Shibesh Jha</dc:creator>
  <cp:lastModifiedBy>Mehul Kakka</cp:lastModifiedBy>
  <dcterms:created xsi:type="dcterms:W3CDTF">2016-06-28T06:37:25Z</dcterms:created>
  <dcterms:modified xsi:type="dcterms:W3CDTF">2016-06-28T13:26:44Z</dcterms:modified>
</cp:coreProperties>
</file>